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2024\"/>
    </mc:Choice>
  </mc:AlternateContent>
  <bookViews>
    <workbookView xWindow="-120" yWindow="-120" windowWidth="19440" windowHeight="150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'!$D$3:$D$82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'!$8:$11</definedName>
    <definedName name="_xlnm.Print_Area" localSheetId="2">'Выполнение работ'!$A$1:$Q$81</definedName>
    <definedName name="_xlnm.Print_Area" localSheetId="3">'Финансирование '!$A$1:$AR$57</definedName>
  </definedNames>
  <calcPr calcId="152511"/>
</workbook>
</file>

<file path=xl/calcChain.xml><?xml version="1.0" encoding="utf-8"?>
<calcChain xmlns="http://schemas.openxmlformats.org/spreadsheetml/2006/main">
  <c r="N37" i="13" l="1"/>
  <c r="O37" i="13"/>
  <c r="Q37" i="13"/>
  <c r="R37" i="13"/>
  <c r="S37" i="13" s="1"/>
  <c r="T37" i="13"/>
  <c r="U37" i="13"/>
  <c r="V37" i="13" s="1"/>
  <c r="W37" i="13"/>
  <c r="X37" i="13"/>
  <c r="Y37" i="13" s="1"/>
  <c r="Z37" i="13"/>
  <c r="AA37" i="13"/>
  <c r="AB37" i="13"/>
  <c r="AC37" i="13"/>
  <c r="AD37" i="13"/>
  <c r="AE37" i="13" s="1"/>
  <c r="AF37" i="13"/>
  <c r="AG37" i="13"/>
  <c r="AH37" i="13" s="1"/>
  <c r="AI37" i="13"/>
  <c r="AJ37" i="13"/>
  <c r="AK37" i="13" s="1"/>
  <c r="AL37" i="13"/>
  <c r="AM37" i="13"/>
  <c r="AN37" i="13"/>
  <c r="AO37" i="13"/>
  <c r="AP37" i="13"/>
  <c r="AQ37" i="13" s="1"/>
  <c r="P38" i="13"/>
  <c r="S38" i="13"/>
  <c r="V38" i="13"/>
  <c r="Y38" i="13"/>
  <c r="AB38" i="13"/>
  <c r="AE38" i="13"/>
  <c r="AH38" i="13"/>
  <c r="AK38" i="13"/>
  <c r="AN38" i="13"/>
  <c r="AQ38" i="13"/>
  <c r="P39" i="13"/>
  <c r="S39" i="13"/>
  <c r="V39" i="13"/>
  <c r="Y39" i="13"/>
  <c r="AB39" i="13"/>
  <c r="AE39" i="13"/>
  <c r="AH39" i="13"/>
  <c r="AK39" i="13"/>
  <c r="AN39" i="13"/>
  <c r="AQ39" i="13"/>
  <c r="P40" i="13"/>
  <c r="S40" i="13"/>
  <c r="V40" i="13"/>
  <c r="Y40" i="13"/>
  <c r="AB40" i="13"/>
  <c r="AE40" i="13"/>
  <c r="AH40" i="13"/>
  <c r="AK40" i="13"/>
  <c r="AN40" i="13"/>
  <c r="AQ40" i="13"/>
  <c r="P41" i="13"/>
  <c r="S41" i="13"/>
  <c r="V41" i="13"/>
  <c r="Y41" i="13"/>
  <c r="AB41" i="13"/>
  <c r="AE41" i="13"/>
  <c r="AH41" i="13"/>
  <c r="AK41" i="13"/>
  <c r="AN41" i="13"/>
  <c r="AQ41" i="13"/>
  <c r="L37" i="13"/>
  <c r="K37" i="13"/>
  <c r="I37" i="13"/>
  <c r="J37" i="13" s="1"/>
  <c r="H37" i="13"/>
  <c r="N33" i="13"/>
  <c r="O33" i="13"/>
  <c r="P33" i="13" s="1"/>
  <c r="Q33" i="13"/>
  <c r="R33" i="13"/>
  <c r="S32" i="13" s="1"/>
  <c r="T33" i="13"/>
  <c r="U33" i="13"/>
  <c r="V33" i="13" s="1"/>
  <c r="W33" i="13"/>
  <c r="X33" i="13"/>
  <c r="Z33" i="13"/>
  <c r="AA33" i="13"/>
  <c r="AB33" i="13" s="1"/>
  <c r="AC33" i="13"/>
  <c r="AD33" i="13"/>
  <c r="AE32" i="13" s="1"/>
  <c r="AF33" i="13"/>
  <c r="AG33" i="13"/>
  <c r="AH33" i="13" s="1"/>
  <c r="AI33" i="13"/>
  <c r="AJ33" i="13"/>
  <c r="AL33" i="13"/>
  <c r="AM33" i="13"/>
  <c r="AN33" i="13" s="1"/>
  <c r="AO33" i="13"/>
  <c r="AP33" i="13"/>
  <c r="AQ32" i="13" s="1"/>
  <c r="N34" i="13"/>
  <c r="O34" i="13"/>
  <c r="P34" i="13" s="1"/>
  <c r="Q34" i="13"/>
  <c r="R34" i="13"/>
  <c r="S33" i="13" s="1"/>
  <c r="T34" i="13"/>
  <c r="U34" i="13"/>
  <c r="V34" i="13" s="1"/>
  <c r="W34" i="13"/>
  <c r="X34" i="13"/>
  <c r="Y34" i="13" s="1"/>
  <c r="Z34" i="13"/>
  <c r="AA34" i="13"/>
  <c r="AB34" i="13" s="1"/>
  <c r="AC34" i="13"/>
  <c r="AD34" i="13"/>
  <c r="AE33" i="13" s="1"/>
  <c r="AF34" i="13"/>
  <c r="AG34" i="13"/>
  <c r="AH34" i="13" s="1"/>
  <c r="AI34" i="13"/>
  <c r="AJ34" i="13"/>
  <c r="AK33" i="13" s="1"/>
  <c r="AL34" i="13"/>
  <c r="AM34" i="13"/>
  <c r="AN34" i="13" s="1"/>
  <c r="AO34" i="13"/>
  <c r="AP34" i="13"/>
  <c r="AQ33" i="13" s="1"/>
  <c r="N35" i="13"/>
  <c r="O35" i="13"/>
  <c r="Q35" i="13"/>
  <c r="R35" i="13"/>
  <c r="S35" i="13"/>
  <c r="T35" i="13"/>
  <c r="U35" i="13"/>
  <c r="V35" i="13" s="1"/>
  <c r="W35" i="13"/>
  <c r="X35" i="13"/>
  <c r="Y35" i="13" s="1"/>
  <c r="Z35" i="13"/>
  <c r="AA35" i="13"/>
  <c r="AB35" i="13"/>
  <c r="AC35" i="13"/>
  <c r="AD35" i="13"/>
  <c r="AE35" i="13" s="1"/>
  <c r="AF35" i="13"/>
  <c r="AG35" i="13"/>
  <c r="AH35" i="13" s="1"/>
  <c r="AI35" i="13"/>
  <c r="AJ35" i="13"/>
  <c r="AK35" i="13" s="1"/>
  <c r="AL35" i="13"/>
  <c r="AM35" i="13"/>
  <c r="AN35" i="13" s="1"/>
  <c r="AO35" i="13"/>
  <c r="AP35" i="13"/>
  <c r="AQ35" i="13" s="1"/>
  <c r="N36" i="13"/>
  <c r="O36" i="13"/>
  <c r="P36" i="13" s="1"/>
  <c r="Q36" i="13"/>
  <c r="R36" i="13"/>
  <c r="S36" i="13" s="1"/>
  <c r="T36" i="13"/>
  <c r="U36" i="13"/>
  <c r="V36" i="13" s="1"/>
  <c r="W36" i="13"/>
  <c r="X36" i="13"/>
  <c r="Y36" i="13" s="1"/>
  <c r="Z36" i="13"/>
  <c r="AA36" i="13"/>
  <c r="AB36" i="13" s="1"/>
  <c r="AC36" i="13"/>
  <c r="AD36" i="13"/>
  <c r="AE36" i="13" s="1"/>
  <c r="AF36" i="13"/>
  <c r="AG36" i="13"/>
  <c r="AH36" i="13" s="1"/>
  <c r="AI36" i="13"/>
  <c r="AJ36" i="13"/>
  <c r="AK36" i="13"/>
  <c r="AL36" i="13"/>
  <c r="AM36" i="13"/>
  <c r="AN36" i="13" s="1"/>
  <c r="AO36" i="13"/>
  <c r="AP36" i="13"/>
  <c r="AQ36" i="13" s="1"/>
  <c r="L33" i="13"/>
  <c r="M33" i="13" s="1"/>
  <c r="L34" i="13"/>
  <c r="M34" i="13" s="1"/>
  <c r="L35" i="13"/>
  <c r="L36" i="13"/>
  <c r="K34" i="13"/>
  <c r="K35" i="13"/>
  <c r="K36" i="13"/>
  <c r="K33" i="13"/>
  <c r="I33" i="13"/>
  <c r="I34" i="13"/>
  <c r="I35" i="13"/>
  <c r="I36" i="13"/>
  <c r="H34" i="13"/>
  <c r="H35" i="13"/>
  <c r="H36" i="13"/>
  <c r="H33" i="13"/>
  <c r="M38" i="13"/>
  <c r="M39" i="13"/>
  <c r="M40" i="13"/>
  <c r="M41" i="13"/>
  <c r="J38" i="13"/>
  <c r="J39" i="13"/>
  <c r="J40" i="13"/>
  <c r="J41" i="13"/>
  <c r="P35" i="13" l="1"/>
  <c r="W32" i="13"/>
  <c r="AJ32" i="13"/>
  <c r="AK34" i="13"/>
  <c r="S34" i="13"/>
  <c r="N32" i="13"/>
  <c r="M37" i="13"/>
  <c r="P37" i="13"/>
  <c r="AC32" i="13"/>
  <c r="Y33" i="13"/>
  <c r="T32" i="13"/>
  <c r="AI32" i="13"/>
  <c r="AE34" i="13"/>
  <c r="Z32" i="13"/>
  <c r="X32" i="13"/>
  <c r="AQ34" i="13"/>
  <c r="AL32" i="13"/>
  <c r="AO32" i="13"/>
  <c r="AF32" i="13"/>
  <c r="Q32" i="13"/>
  <c r="AM32" i="13"/>
  <c r="AN32" i="13" s="1"/>
  <c r="AA32" i="13"/>
  <c r="AB32" i="13" s="1"/>
  <c r="O32" i="13"/>
  <c r="AP32" i="13"/>
  <c r="AD32" i="13"/>
  <c r="R32" i="13"/>
  <c r="AK32" i="13"/>
  <c r="AG32" i="13"/>
  <c r="AH32" i="13" s="1"/>
  <c r="Y32" i="13"/>
  <c r="U32" i="13"/>
  <c r="V32" i="13" s="1"/>
  <c r="P32" i="13" l="1"/>
  <c r="AI18" i="13"/>
  <c r="AI13" i="13" s="1"/>
  <c r="AJ18" i="13"/>
  <c r="AJ13" i="13" s="1"/>
  <c r="AI19" i="13"/>
  <c r="AI14" i="13" s="1"/>
  <c r="AJ19" i="13"/>
  <c r="AJ14" i="13" s="1"/>
  <c r="AK14" i="13" s="1"/>
  <c r="AK19" i="13"/>
  <c r="AI20" i="13"/>
  <c r="AI15" i="13" s="1"/>
  <c r="AJ20" i="13"/>
  <c r="AJ15" i="13" s="1"/>
  <c r="AI21" i="13"/>
  <c r="AI16" i="13" s="1"/>
  <c r="AJ21" i="13"/>
  <c r="AJ16" i="13" s="1"/>
  <c r="AK16" i="13" s="1"/>
  <c r="AI23" i="13"/>
  <c r="AJ23" i="13"/>
  <c r="AK23" i="13" s="1"/>
  <c r="AI24" i="13"/>
  <c r="AJ24" i="13"/>
  <c r="AK24" i="13" s="1"/>
  <c r="AI25" i="13"/>
  <c r="AJ25" i="13"/>
  <c r="AK25" i="13" s="1"/>
  <c r="AI26" i="13"/>
  <c r="AJ26" i="13"/>
  <c r="AK26" i="13" s="1"/>
  <c r="AF23" i="13"/>
  <c r="AG23" i="13"/>
  <c r="AH23" i="13" s="1"/>
  <c r="AL23" i="13"/>
  <c r="AM23" i="13"/>
  <c r="AN23" i="13" s="1"/>
  <c r="AO23" i="13"/>
  <c r="AP23" i="13"/>
  <c r="AQ23" i="13" s="1"/>
  <c r="AF24" i="13"/>
  <c r="AG24" i="13"/>
  <c r="AH24" i="13" s="1"/>
  <c r="AL24" i="13"/>
  <c r="AM24" i="13"/>
  <c r="AN24" i="13" s="1"/>
  <c r="AO24" i="13"/>
  <c r="AP24" i="13"/>
  <c r="AQ24" i="13" s="1"/>
  <c r="AF25" i="13"/>
  <c r="AG25" i="13"/>
  <c r="AH25" i="13" s="1"/>
  <c r="AL25" i="13"/>
  <c r="AM25" i="13"/>
  <c r="AO25" i="13"/>
  <c r="AP25" i="13"/>
  <c r="AQ25" i="13" s="1"/>
  <c r="AF26" i="13"/>
  <c r="AG26" i="13"/>
  <c r="AH26" i="13" s="1"/>
  <c r="AL26" i="13"/>
  <c r="AM26" i="13"/>
  <c r="AN26" i="13" s="1"/>
  <c r="AO26" i="13"/>
  <c r="AP26" i="13"/>
  <c r="AQ26" i="13" s="1"/>
  <c r="AF18" i="13"/>
  <c r="AG18" i="13"/>
  <c r="AH18" i="13" s="1"/>
  <c r="AL18" i="13"/>
  <c r="AM18" i="13"/>
  <c r="AN18" i="13" s="1"/>
  <c r="AO18" i="13"/>
  <c r="AP18" i="13"/>
  <c r="AQ18" i="13" s="1"/>
  <c r="AF19" i="13"/>
  <c r="AF14" i="13" s="1"/>
  <c r="AG19" i="13"/>
  <c r="AH19" i="13" s="1"/>
  <c r="AL19" i="13"/>
  <c r="AL14" i="13" s="1"/>
  <c r="AM19" i="13"/>
  <c r="AN19" i="13" s="1"/>
  <c r="AO19" i="13"/>
  <c r="AO14" i="13" s="1"/>
  <c r="AP19" i="13"/>
  <c r="AQ19" i="13" s="1"/>
  <c r="AF20" i="13"/>
  <c r="AF15" i="13" s="1"/>
  <c r="AG20" i="13"/>
  <c r="AH20" i="13" s="1"/>
  <c r="AL20" i="13"/>
  <c r="AL15" i="13" s="1"/>
  <c r="AM20" i="13"/>
  <c r="AN20" i="13" s="1"/>
  <c r="AO20" i="13"/>
  <c r="AO15" i="13" s="1"/>
  <c r="AP20" i="13"/>
  <c r="AQ20" i="13" s="1"/>
  <c r="AF21" i="13"/>
  <c r="AF16" i="13" s="1"/>
  <c r="AG21" i="13"/>
  <c r="AH21" i="13"/>
  <c r="AL21" i="13"/>
  <c r="AL16" i="13" s="1"/>
  <c r="AM21" i="13"/>
  <c r="AN21" i="13" s="1"/>
  <c r="AO21" i="13"/>
  <c r="AO16" i="13" s="1"/>
  <c r="AP21" i="13"/>
  <c r="AQ21" i="13" s="1"/>
  <c r="Z18" i="13"/>
  <c r="AA18" i="13"/>
  <c r="AB18" i="13" s="1"/>
  <c r="AC18" i="13"/>
  <c r="AD18" i="13"/>
  <c r="Z19" i="13"/>
  <c r="AA19" i="13"/>
  <c r="AB19" i="13" s="1"/>
  <c r="AC19" i="13"/>
  <c r="AD19" i="13"/>
  <c r="Z20" i="13"/>
  <c r="AA20" i="13"/>
  <c r="AB20" i="13"/>
  <c r="AC20" i="13"/>
  <c r="AD20" i="13"/>
  <c r="Z21" i="13"/>
  <c r="AA21" i="13"/>
  <c r="AB21" i="13" s="1"/>
  <c r="AC21" i="13"/>
  <c r="AD21" i="13"/>
  <c r="Z23" i="13"/>
  <c r="AA23" i="13"/>
  <c r="AB23" i="13" s="1"/>
  <c r="AC23" i="13"/>
  <c r="AD23" i="13"/>
  <c r="Z24" i="13"/>
  <c r="AA24" i="13"/>
  <c r="AC24" i="13"/>
  <c r="AD24" i="13"/>
  <c r="Z25" i="13"/>
  <c r="AA25" i="13"/>
  <c r="AC25" i="13"/>
  <c r="AD25" i="13"/>
  <c r="Z26" i="13"/>
  <c r="AA26" i="13"/>
  <c r="AB26" i="13" s="1"/>
  <c r="AC26" i="13"/>
  <c r="AD26" i="13"/>
  <c r="AA22" i="13" l="1"/>
  <c r="AB25" i="13"/>
  <c r="AD22" i="13"/>
  <c r="AE22" i="13" s="1"/>
  <c r="AB24" i="13"/>
  <c r="AN25" i="13"/>
  <c r="Z17" i="13"/>
  <c r="AP17" i="13"/>
  <c r="AQ17" i="13" s="1"/>
  <c r="AP22" i="13"/>
  <c r="AQ22" i="13" s="1"/>
  <c r="AL22" i="13"/>
  <c r="AI22" i="13"/>
  <c r="AC22" i="13"/>
  <c r="AD17" i="13"/>
  <c r="AE17" i="13" s="1"/>
  <c r="AA17" i="13"/>
  <c r="AB17" i="13" s="1"/>
  <c r="AO17" i="13"/>
  <c r="AG17" i="13"/>
  <c r="AO22" i="13"/>
  <c r="AC17" i="13"/>
  <c r="AF17" i="13"/>
  <c r="AF22" i="13"/>
  <c r="Z22" i="13"/>
  <c r="AL17" i="13"/>
  <c r="AM22" i="13"/>
  <c r="AN22" i="13" s="1"/>
  <c r="AJ12" i="13"/>
  <c r="AK13" i="13"/>
  <c r="AK15" i="13"/>
  <c r="AI12" i="13"/>
  <c r="AJ22" i="13"/>
  <c r="AK22" i="13" s="1"/>
  <c r="AK20" i="13"/>
  <c r="AK21" i="13"/>
  <c r="AI17" i="13"/>
  <c r="AK18" i="13"/>
  <c r="AJ17" i="13"/>
  <c r="AG22" i="13"/>
  <c r="AH22" i="13" s="1"/>
  <c r="AM17" i="13"/>
  <c r="AP16" i="13"/>
  <c r="AQ16" i="13" s="1"/>
  <c r="AM15" i="13"/>
  <c r="AN15" i="13" s="1"/>
  <c r="AM14" i="13"/>
  <c r="AN14" i="13" s="1"/>
  <c r="AL13" i="13"/>
  <c r="AL12" i="13" s="1"/>
  <c r="AG13" i="13"/>
  <c r="AG16" i="13"/>
  <c r="AH16" i="13" s="1"/>
  <c r="AP15" i="13"/>
  <c r="AQ15" i="13" s="1"/>
  <c r="AG15" i="13"/>
  <c r="AH15" i="13" s="1"/>
  <c r="AP14" i="13"/>
  <c r="AQ14" i="13" s="1"/>
  <c r="AP13" i="13"/>
  <c r="AQ13" i="13" s="1"/>
  <c r="AF13" i="13"/>
  <c r="AF12" i="13" s="1"/>
  <c r="AO13" i="13"/>
  <c r="AO12" i="13" s="1"/>
  <c r="AM16" i="13"/>
  <c r="AN16" i="13" s="1"/>
  <c r="W46" i="13"/>
  <c r="X46" i="13"/>
  <c r="Y46" i="13" s="1"/>
  <c r="Z46" i="13"/>
  <c r="AA46" i="13"/>
  <c r="AB46" i="13" s="1"/>
  <c r="AC46" i="13"/>
  <c r="AD46" i="13"/>
  <c r="AE46" i="13" s="1"/>
  <c r="AF46" i="13"/>
  <c r="AG46" i="13"/>
  <c r="AI46" i="13"/>
  <c r="AJ46" i="13"/>
  <c r="AL46" i="13"/>
  <c r="AM46" i="13"/>
  <c r="AO46" i="13"/>
  <c r="AP46" i="13"/>
  <c r="AQ46" i="13" s="1"/>
  <c r="AB22" i="13" l="1"/>
  <c r="AH17" i="13"/>
  <c r="AN17" i="13"/>
  <c r="AK17" i="13"/>
  <c r="AK12" i="13"/>
  <c r="AM13" i="13"/>
  <c r="AP12" i="13"/>
  <c r="AQ12" i="13" s="1"/>
  <c r="AG14" i="13"/>
  <c r="AH14" i="13" s="1"/>
  <c r="AH13" i="13"/>
  <c r="AK46" i="13"/>
  <c r="AH46" i="13"/>
  <c r="AN46" i="13"/>
  <c r="G47" i="13"/>
  <c r="G44" i="13"/>
  <c r="G45" i="13"/>
  <c r="Q46" i="13"/>
  <c r="R46" i="13"/>
  <c r="S46" i="13" s="1"/>
  <c r="T46" i="13"/>
  <c r="U46" i="13"/>
  <c r="AG12" i="13" l="1"/>
  <c r="AH12" i="13" s="1"/>
  <c r="AN13" i="13"/>
  <c r="AM12" i="13"/>
  <c r="AN12" i="13" s="1"/>
  <c r="V46" i="13"/>
  <c r="J33" i="13"/>
  <c r="J34" i="13"/>
  <c r="J35" i="13"/>
  <c r="J36" i="13"/>
  <c r="I18" i="13" l="1"/>
  <c r="J18" i="13" s="1"/>
  <c r="K18" i="13"/>
  <c r="K13" i="13" s="1"/>
  <c r="L18" i="13"/>
  <c r="M18" i="13" s="1"/>
  <c r="N18" i="13"/>
  <c r="N13" i="13" s="1"/>
  <c r="O18" i="13"/>
  <c r="P18" i="13" s="1"/>
  <c r="Q18" i="13"/>
  <c r="Q13" i="13" s="1"/>
  <c r="R18" i="13"/>
  <c r="R13" i="13" s="1"/>
  <c r="S13" i="13" s="1"/>
  <c r="T18" i="13"/>
  <c r="T13" i="13" s="1"/>
  <c r="U18" i="13"/>
  <c r="V18" i="13" s="1"/>
  <c r="W18" i="13"/>
  <c r="W13" i="13" s="1"/>
  <c r="X18" i="13"/>
  <c r="X13" i="13" s="1"/>
  <c r="Y13" i="13" s="1"/>
  <c r="Z13" i="13"/>
  <c r="AC13" i="13"/>
  <c r="AD13" i="13"/>
  <c r="I19" i="13"/>
  <c r="K19" i="13"/>
  <c r="K14" i="13" s="1"/>
  <c r="L19" i="13"/>
  <c r="M19" i="13" s="1"/>
  <c r="N19" i="13"/>
  <c r="O19" i="13"/>
  <c r="P19" i="13" s="1"/>
  <c r="Q19" i="13"/>
  <c r="Q14" i="13" s="1"/>
  <c r="R19" i="13"/>
  <c r="R14" i="13" s="1"/>
  <c r="S14" i="13" s="1"/>
  <c r="T19" i="13"/>
  <c r="T14" i="13" s="1"/>
  <c r="U19" i="13"/>
  <c r="V19" i="13" s="1"/>
  <c r="W19" i="13"/>
  <c r="W14" i="13" s="1"/>
  <c r="X19" i="13"/>
  <c r="X14" i="13" s="1"/>
  <c r="Y14" i="13" s="1"/>
  <c r="Z14" i="13"/>
  <c r="AC14" i="13"/>
  <c r="AD14" i="13"/>
  <c r="AE14" i="13" s="1"/>
  <c r="I20" i="13"/>
  <c r="I15" i="13" s="1"/>
  <c r="K20" i="13"/>
  <c r="K15" i="13" s="1"/>
  <c r="L20" i="13"/>
  <c r="N20" i="13"/>
  <c r="N15" i="13" s="1"/>
  <c r="O20" i="13"/>
  <c r="Q20" i="13"/>
  <c r="Q15" i="13" s="1"/>
  <c r="R20" i="13"/>
  <c r="R15" i="13" s="1"/>
  <c r="S15" i="13" s="1"/>
  <c r="T20" i="13"/>
  <c r="T15" i="13" s="1"/>
  <c r="U20" i="13"/>
  <c r="W20" i="13"/>
  <c r="W15" i="13" s="1"/>
  <c r="X20" i="13"/>
  <c r="X15" i="13" s="1"/>
  <c r="Y15" i="13" s="1"/>
  <c r="Z15" i="13"/>
  <c r="AC15" i="13"/>
  <c r="AD15" i="13"/>
  <c r="AE15" i="13" s="1"/>
  <c r="I21" i="13"/>
  <c r="I16" i="13" s="1"/>
  <c r="J16" i="13" s="1"/>
  <c r="K21" i="13"/>
  <c r="K16" i="13" s="1"/>
  <c r="L21" i="13"/>
  <c r="N21" i="13"/>
  <c r="N16" i="13" s="1"/>
  <c r="O21" i="13"/>
  <c r="P21" i="13" s="1"/>
  <c r="Q21" i="13"/>
  <c r="Q16" i="13" s="1"/>
  <c r="R21" i="13"/>
  <c r="R16" i="13" s="1"/>
  <c r="S16" i="13" s="1"/>
  <c r="T21" i="13"/>
  <c r="T16" i="13" s="1"/>
  <c r="U21" i="13"/>
  <c r="W21" i="13"/>
  <c r="W16" i="13" s="1"/>
  <c r="X21" i="13"/>
  <c r="X16" i="13" s="1"/>
  <c r="Z16" i="13"/>
  <c r="AC16" i="13"/>
  <c r="H19" i="13"/>
  <c r="H14" i="13" s="1"/>
  <c r="H20" i="13"/>
  <c r="H15" i="13" s="1"/>
  <c r="H21" i="13"/>
  <c r="H16" i="13" s="1"/>
  <c r="H18" i="13"/>
  <c r="I23" i="13"/>
  <c r="J23" i="13" s="1"/>
  <c r="K23" i="13"/>
  <c r="L23" i="13"/>
  <c r="M23" i="13" s="1"/>
  <c r="N23" i="13"/>
  <c r="O23" i="13"/>
  <c r="P23" i="13" s="1"/>
  <c r="Q23" i="13"/>
  <c r="R23" i="13"/>
  <c r="T23" i="13"/>
  <c r="U23" i="13"/>
  <c r="V23" i="13" s="1"/>
  <c r="W23" i="13"/>
  <c r="X23" i="13"/>
  <c r="I24" i="13"/>
  <c r="J24" i="13" s="1"/>
  <c r="K24" i="13"/>
  <c r="L24" i="13"/>
  <c r="M24" i="13" s="1"/>
  <c r="N24" i="13"/>
  <c r="O24" i="13"/>
  <c r="P24" i="13" s="1"/>
  <c r="Q24" i="13"/>
  <c r="R24" i="13"/>
  <c r="T24" i="13"/>
  <c r="U24" i="13"/>
  <c r="V24" i="13" s="1"/>
  <c r="W24" i="13"/>
  <c r="X24" i="13"/>
  <c r="I25" i="13"/>
  <c r="K25" i="13"/>
  <c r="L25" i="13"/>
  <c r="M25" i="13" s="1"/>
  <c r="N25" i="13"/>
  <c r="O25" i="13"/>
  <c r="Q25" i="13"/>
  <c r="R25" i="13"/>
  <c r="T25" i="13"/>
  <c r="U25" i="13"/>
  <c r="W25" i="13"/>
  <c r="X25" i="13"/>
  <c r="I26" i="13"/>
  <c r="J26" i="13" s="1"/>
  <c r="K26" i="13"/>
  <c r="L26" i="13"/>
  <c r="M26" i="13" s="1"/>
  <c r="N26" i="13"/>
  <c r="O26" i="13"/>
  <c r="Q26" i="13"/>
  <c r="R26" i="13"/>
  <c r="T26" i="13"/>
  <c r="U26" i="13"/>
  <c r="V26" i="13" s="1"/>
  <c r="W26" i="13"/>
  <c r="X26" i="13"/>
  <c r="H24" i="13"/>
  <c r="H25" i="13"/>
  <c r="H26" i="13"/>
  <c r="H23" i="13"/>
  <c r="F27" i="13"/>
  <c r="G27" i="13" s="1"/>
  <c r="E27" i="13"/>
  <c r="AO43" i="13"/>
  <c r="AL43" i="13"/>
  <c r="AI43" i="13"/>
  <c r="AG43" i="13"/>
  <c r="AF43" i="13"/>
  <c r="AC43" i="13"/>
  <c r="AA43" i="13"/>
  <c r="Z43" i="13"/>
  <c r="W43" i="13"/>
  <c r="U43" i="13"/>
  <c r="T43" i="13"/>
  <c r="Q43" i="13"/>
  <c r="N43" i="13"/>
  <c r="L32" i="13"/>
  <c r="K32" i="13"/>
  <c r="F35" i="13"/>
  <c r="F36" i="13"/>
  <c r="G36" i="13" s="1"/>
  <c r="E36" i="13"/>
  <c r="U13" i="13"/>
  <c r="V13" i="13" s="1"/>
  <c r="L14" i="13"/>
  <c r="M14" i="13" s="1"/>
  <c r="AD16" i="13"/>
  <c r="AE16" i="13" s="1"/>
  <c r="S18" i="13"/>
  <c r="Y23" i="13"/>
  <c r="S24" i="13"/>
  <c r="Y24" i="13"/>
  <c r="M35" i="13"/>
  <c r="S25" i="13"/>
  <c r="Y25" i="13"/>
  <c r="M36" i="13"/>
  <c r="S21" i="13"/>
  <c r="Y21" i="13"/>
  <c r="G28" i="13"/>
  <c r="G29" i="13"/>
  <c r="G30" i="13"/>
  <c r="G31" i="13"/>
  <c r="F41" i="13"/>
  <c r="G41" i="13" s="1"/>
  <c r="E41" i="13"/>
  <c r="F40" i="13"/>
  <c r="E40" i="13"/>
  <c r="F39" i="13"/>
  <c r="G39" i="13" s="1"/>
  <c r="E39" i="13"/>
  <c r="F38" i="13"/>
  <c r="G38" i="13" s="1"/>
  <c r="E38" i="13"/>
  <c r="I13" i="13"/>
  <c r="J13" i="13" s="1"/>
  <c r="F33" i="13"/>
  <c r="G33" i="13" s="1"/>
  <c r="F34" i="13"/>
  <c r="G34" i="13" s="1"/>
  <c r="E33" i="13"/>
  <c r="E34" i="13"/>
  <c r="E35" i="13"/>
  <c r="M32" i="13" l="1"/>
  <c r="O14" i="13"/>
  <c r="P14" i="13" s="1"/>
  <c r="L15" i="13"/>
  <c r="M15" i="13" s="1"/>
  <c r="M20" i="13"/>
  <c r="L16" i="13"/>
  <c r="M16" i="13" s="1"/>
  <c r="M21" i="13"/>
  <c r="G40" i="13"/>
  <c r="AE24" i="13"/>
  <c r="AE19" i="13"/>
  <c r="AE20" i="13"/>
  <c r="AE25" i="13"/>
  <c r="AE23" i="13"/>
  <c r="AE18" i="13"/>
  <c r="Y26" i="13"/>
  <c r="AE26" i="13"/>
  <c r="AE21" i="13"/>
  <c r="O13" i="13"/>
  <c r="P13" i="13" s="1"/>
  <c r="AH43" i="13"/>
  <c r="AB43" i="13"/>
  <c r="O16" i="13"/>
  <c r="P16" i="13" s="1"/>
  <c r="V25" i="13"/>
  <c r="P25" i="13"/>
  <c r="Z12" i="13"/>
  <c r="AA13" i="13"/>
  <c r="AB13" i="13" s="1"/>
  <c r="N22" i="13"/>
  <c r="AA16" i="13"/>
  <c r="S19" i="13"/>
  <c r="V43" i="13"/>
  <c r="AM43" i="13"/>
  <c r="AN43" i="13" s="1"/>
  <c r="AA15" i="13"/>
  <c r="AB15" i="13" s="1"/>
  <c r="AA14" i="13"/>
  <c r="AB14" i="13" s="1"/>
  <c r="L17" i="13"/>
  <c r="X43" i="13"/>
  <c r="Y43" i="13" s="1"/>
  <c r="AJ43" i="13"/>
  <c r="AK43" i="13" s="1"/>
  <c r="AP43" i="13"/>
  <c r="AQ43" i="13" s="1"/>
  <c r="Y19" i="13"/>
  <c r="AD43" i="13"/>
  <c r="AE43" i="13" s="1"/>
  <c r="F20" i="13"/>
  <c r="U15" i="13"/>
  <c r="V15" i="13" s="1"/>
  <c r="V20" i="13"/>
  <c r="Q17" i="13"/>
  <c r="F18" i="13"/>
  <c r="G18" i="13" s="1"/>
  <c r="R43" i="13"/>
  <c r="S43" i="13" s="1"/>
  <c r="E21" i="13"/>
  <c r="L13" i="13"/>
  <c r="M13" i="13" s="1"/>
  <c r="R22" i="13"/>
  <c r="S22" i="13" s="1"/>
  <c r="U16" i="13"/>
  <c r="V16" i="13" s="1"/>
  <c r="V21" i="13"/>
  <c r="S26" i="13"/>
  <c r="E37" i="13"/>
  <c r="J15" i="13"/>
  <c r="F19" i="13"/>
  <c r="G19" i="13" s="1"/>
  <c r="X22" i="13"/>
  <c r="Y22" i="13" s="1"/>
  <c r="R17" i="13"/>
  <c r="S17" i="13" s="1"/>
  <c r="N17" i="13"/>
  <c r="X17" i="13"/>
  <c r="Y17" i="13" s="1"/>
  <c r="T17" i="13"/>
  <c r="T22" i="13"/>
  <c r="U17" i="13"/>
  <c r="E23" i="13"/>
  <c r="Y20" i="13"/>
  <c r="O15" i="13"/>
  <c r="P15" i="13" s="1"/>
  <c r="P20" i="13"/>
  <c r="F37" i="13"/>
  <c r="K17" i="13"/>
  <c r="U14" i="13"/>
  <c r="V14" i="13" s="1"/>
  <c r="N14" i="13"/>
  <c r="N12" i="13" s="1"/>
  <c r="F26" i="13"/>
  <c r="G26" i="13" s="1"/>
  <c r="P26" i="13"/>
  <c r="E26" i="13"/>
  <c r="W22" i="13"/>
  <c r="S23" i="13"/>
  <c r="J20" i="13"/>
  <c r="AC12" i="13"/>
  <c r="Y18" i="13"/>
  <c r="U22" i="13"/>
  <c r="E24" i="13"/>
  <c r="F21" i="13"/>
  <c r="G21" i="13" s="1"/>
  <c r="J21" i="13"/>
  <c r="W17" i="13"/>
  <c r="I14" i="13"/>
  <c r="J14" i="13" s="1"/>
  <c r="J19" i="13"/>
  <c r="E19" i="13"/>
  <c r="F24" i="13"/>
  <c r="G24" i="13" s="1"/>
  <c r="J25" i="13"/>
  <c r="L22" i="13"/>
  <c r="S20" i="13"/>
  <c r="E20" i="13"/>
  <c r="O22" i="13"/>
  <c r="O17" i="13"/>
  <c r="AD12" i="13"/>
  <c r="AE12" i="13" s="1"/>
  <c r="Q12" i="13"/>
  <c r="K12" i="13"/>
  <c r="X12" i="13"/>
  <c r="Y12" i="13" s="1"/>
  <c r="T12" i="13"/>
  <c r="W12" i="13"/>
  <c r="AE13" i="13"/>
  <c r="R12" i="13"/>
  <c r="S12" i="13" s="1"/>
  <c r="H17" i="13"/>
  <c r="E18" i="13"/>
  <c r="H13" i="13"/>
  <c r="E13" i="13" s="1"/>
  <c r="Q22" i="13"/>
  <c r="K22" i="13"/>
  <c r="F23" i="13"/>
  <c r="G23" i="13" s="1"/>
  <c r="G35" i="13"/>
  <c r="Y16" i="13"/>
  <c r="E16" i="13"/>
  <c r="R8" i="14"/>
  <c r="M17" i="13" l="1"/>
  <c r="M22" i="13"/>
  <c r="P17" i="13"/>
  <c r="G37" i="13"/>
  <c r="V17" i="13"/>
  <c r="G20" i="13"/>
  <c r="F15" i="13"/>
  <c r="AA12" i="13"/>
  <c r="AB12" i="13" s="1"/>
  <c r="AB16" i="13"/>
  <c r="O12" i="13"/>
  <c r="P12" i="13" s="1"/>
  <c r="P22" i="13"/>
  <c r="L12" i="13"/>
  <c r="M12" i="13" s="1"/>
  <c r="U12" i="13"/>
  <c r="V12" i="13" s="1"/>
  <c r="V22" i="13"/>
  <c r="F16" i="13"/>
  <c r="G16" i="13" s="1"/>
  <c r="F14" i="13"/>
  <c r="G14" i="13" s="1"/>
  <c r="E14" i="13"/>
  <c r="F13" i="13"/>
  <c r="G13" i="13" s="1"/>
  <c r="E15" i="13"/>
  <c r="H46" i="13"/>
  <c r="K46" i="13"/>
  <c r="N46" i="13"/>
  <c r="O46" i="13"/>
  <c r="L46" i="13"/>
  <c r="I46" i="13"/>
  <c r="O43" i="13"/>
  <c r="P43" i="13" s="1"/>
  <c r="L43" i="13"/>
  <c r="I32" i="13"/>
  <c r="H32" i="13"/>
  <c r="M46" i="13" l="1"/>
  <c r="J46" i="13"/>
  <c r="G15" i="13"/>
  <c r="J32" i="13"/>
  <c r="F32" i="13"/>
  <c r="P46" i="13"/>
  <c r="I43" i="13"/>
  <c r="I22" i="13"/>
  <c r="F25" i="13"/>
  <c r="H43" i="13"/>
  <c r="F46" i="13"/>
  <c r="J43" i="13" l="1"/>
  <c r="F43" i="13"/>
  <c r="I12" i="13"/>
  <c r="I17" i="13"/>
  <c r="J17" i="13" s="1"/>
  <c r="F22" i="13"/>
  <c r="F17" i="13" l="1"/>
  <c r="F12" i="13"/>
  <c r="F8" i="14" l="1"/>
  <c r="I8" i="14"/>
  <c r="H25" i="3" l="1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8" i="8" l="1"/>
  <c r="D8" i="8" s="1"/>
  <c r="C5" i="8"/>
  <c r="D5" i="8" s="1"/>
  <c r="C11" i="8"/>
  <c r="D11" i="8" s="1"/>
  <c r="C14" i="8"/>
  <c r="D14" i="8" s="1"/>
  <c r="C19" i="8"/>
  <c r="D19" i="8" s="1"/>
  <c r="C24" i="8" l="1"/>
  <c r="D24" i="8"/>
  <c r="E46" i="13" l="1"/>
  <c r="G46" i="13" s="1"/>
  <c r="E43" i="13" l="1"/>
  <c r="G43" i="13" s="1"/>
  <c r="H22" i="13" l="1"/>
  <c r="J22" i="13" s="1"/>
  <c r="H12" i="13"/>
  <c r="J12" i="13" s="1"/>
  <c r="E25" i="13" l="1"/>
  <c r="G25" i="13" s="1"/>
  <c r="K43" i="13" l="1"/>
  <c r="M43" i="13" s="1"/>
  <c r="E32" i="13"/>
  <c r="G32" i="13" s="1"/>
  <c r="E22" i="13" l="1"/>
  <c r="G22" i="13" s="1"/>
  <c r="E17" i="13" l="1"/>
  <c r="G17" i="13" s="1"/>
  <c r="E12" i="13"/>
  <c r="G12" i="13" s="1"/>
</calcChain>
</file>

<file path=xl/sharedStrings.xml><?xml version="1.0" encoding="utf-8"?>
<sst xmlns="http://schemas.openxmlformats.org/spreadsheetml/2006/main" count="786" uniqueCount="301">
  <si>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</si>
  <si>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</si>
  <si>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</si>
  <si>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</si>
  <si>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</si>
  <si>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</si>
  <si>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</si>
  <si>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</si>
  <si>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</si>
  <si>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</si>
  <si>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</si>
  <si>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</si>
  <si>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</si>
  <si>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</si>
  <si>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</si>
  <si>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</si>
  <si>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</si>
  <si>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</si>
  <si>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</si>
  <si>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</si>
  <si>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</si>
  <si>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</si>
  <si>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</si>
  <si>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</si>
  <si>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</si>
  <si>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</si>
  <si>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</si>
  <si>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</si>
  <si>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</si>
  <si>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</si>
  <si>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</si>
  <si>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</si>
  <si>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</si>
  <si>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</si>
  <si>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</si>
  <si>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</si>
  <si>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</si>
  <si>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</si>
  <si>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</si>
  <si>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</si>
  <si>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</si>
  <si>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</si>
  <si>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</si>
  <si>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</si>
  <si>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</si>
  <si>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</si>
  <si>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</si>
  <si>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</si>
  <si>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</si>
  <si>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</si>
  <si>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</si>
  <si>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</si>
  <si>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</si>
  <si>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</si>
  <si>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</si>
  <si>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</si>
  <si>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</si>
  <si>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</si>
  <si>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</si>
  <si>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</si>
  <si>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</si>
  <si>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</si>
  <si>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</si>
  <si>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</si>
  <si>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</si>
  <si>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</si>
  <si>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</si>
  <si>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</si>
  <si>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</si>
  <si>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</si>
  <si>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</si>
  <si>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</si>
  <si>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</si>
  <si>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</si>
  <si>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</si>
  <si>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</si>
  <si>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</si>
  <si>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</si>
  <si>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</si>
  <si>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</si>
  <si>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</si>
  <si>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</si>
  <si>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</si>
  <si>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</si>
  <si>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</si>
  <si>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</si>
  <si>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</si>
  <si>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</si>
  <si>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</si>
  <si>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</si>
  <si>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</si>
  <si>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</si>
  <si>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</si>
  <si>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</si>
  <si>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</si>
  <si>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</si>
  <si>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</si>
  <si>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</si>
  <si>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</si>
  <si>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</si>
  <si>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</si>
  <si>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</si>
  <si>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</si>
  <si>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</si>
  <si>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</si>
  <si>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</si>
  <si>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</si>
  <si>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</si>
  <si>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</si>
  <si>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</si>
  <si>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</si>
  <si>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</si>
  <si>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</si>
  <si>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</si>
  <si>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</si>
  <si>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</si>
  <si>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</si>
  <si>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</si>
  <si>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</si>
  <si>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</si>
  <si>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</si>
  <si>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</si>
  <si>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</si>
  <si>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</si>
  <si>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</si>
  <si>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</si>
  <si>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</si>
  <si>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</si>
  <si>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</si>
  <si>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</si>
  <si>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</si>
  <si>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</si>
  <si>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</si>
  <si>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</si>
  <si>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</si>
  <si>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</si>
  <si>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</si>
  <si>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</si>
  <si>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</si>
  <si>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</si>
  <si>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</si>
  <si>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</si>
  <si>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</si>
  <si>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</si>
  <si>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</si>
  <si>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</si>
  <si>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</si>
  <si>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</si>
  <si>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</si>
  <si>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</si>
  <si>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</si>
  <si>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</si>
  <si>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</si>
  <si>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</si>
  <si>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</si>
  <si>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</si>
  <si>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</si>
  <si>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</si>
  <si>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</si>
  <si>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</si>
  <si>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</si>
  <si>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</si>
  <si>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</si>
  <si>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</si>
  <si>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</si>
  <si>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</si>
  <si>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</si>
  <si>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</si>
  <si>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</si>
  <si>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</si>
  <si>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</si>
  <si>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</si>
  <si>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</si>
  <si>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</si>
  <si>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</si>
  <si>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</si>
  <si>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</si>
  <si>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</si>
  <si>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</si>
  <si>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</si>
  <si>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</si>
  <si>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</si>
  <si>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</si>
  <si>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</si>
  <si>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</si>
  <si>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</si>
  <si>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</si>
  <si>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</si>
  <si>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</si>
  <si>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</si>
  <si>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</si>
  <si>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</si>
  <si>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</si>
  <si>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</si>
  <si>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</si>
  <si>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</si>
  <si>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</si>
  <si>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</si>
  <si>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</si>
  <si>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</si>
  <si>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</si>
  <si>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</si>
  <si>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</si>
  <si>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</si>
  <si>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</si>
  <si>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</si>
  <si>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</si>
  <si>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</si>
  <si>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</si>
  <si>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</si>
  <si>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</si>
  <si>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</si>
  <si>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</si>
  <si>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</si>
  <si>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</si>
  <si>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</si>
  <si>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</si>
  <si>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</si>
  <si>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</si>
  <si>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</si>
  <si>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</si>
  <si>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</si>
  <si>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</si>
  <si>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</si>
  <si>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</si>
  <si>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</si>
  <si>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</si>
  <si>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</si>
  <si>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</si>
  <si>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</si>
  <si>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</si>
  <si>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</si>
  <si>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</si>
  <si>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</si>
  <si>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</si>
  <si>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</si>
  <si>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</si>
  <si>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</si>
  <si>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</si>
  <si>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</si>
  <si>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</si>
  <si>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</si>
  <si>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</si>
  <si>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</si>
  <si>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</si>
  <si>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</si>
  <si>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</si>
  <si>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</si>
  <si>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</si>
  <si>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</si>
  <si>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</si>
  <si>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</si>
  <si>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</si>
  <si>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</si>
  <si>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</si>
  <si>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</si>
  <si>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</si>
  <si>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</si>
  <si>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</si>
  <si>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</si>
  <si>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</si>
  <si>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</si>
  <si>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</si>
  <si>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</si>
  <si>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</si>
  <si>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</si>
  <si>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</si>
  <si>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</si>
  <si>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</si>
  <si>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</si>
  <si>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Всего по муниципальной программе:</t>
  </si>
  <si>
    <t>фактическое исполнение</t>
  </si>
  <si>
    <t>Наименование целевых показателей</t>
  </si>
  <si>
    <t>Результат реализации. Причины отклонения  фактического исполнения от запланированного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</si>
  <si>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</si>
  <si>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Приложение 4 к постановлению администрации района</t>
  </si>
  <si>
    <t>I квартал</t>
  </si>
  <si>
    <t>II квартал</t>
  </si>
  <si>
    <t>III квартал</t>
  </si>
  <si>
    <t>IV квартал</t>
  </si>
  <si>
    <t>тел. 8(3466) 49-87-21</t>
  </si>
  <si>
    <t>Целевые показатели муниципальной программы "Развитие муниципальной службы в Нижневартовском районе"</t>
  </si>
  <si>
    <t>"Развитие муниципальной службы в Нижневартовском районе"</t>
  </si>
  <si>
    <t>соисполнитель: МКУ "Учреждение по материально-техническому обеспечению деятельности органов местного самоуправления"</t>
  </si>
  <si>
    <t>Процессная часть</t>
  </si>
  <si>
    <t>График (сетевой график) реализации муниципальной программы</t>
  </si>
  <si>
    <t>Распределение финансовых ресурсов</t>
  </si>
  <si>
    <t>отдел муниципальной службы, кадров и наград администрации района</t>
  </si>
  <si>
    <t>Примечание (причины не достижения /перевыполнения показателя)</t>
  </si>
  <si>
    <t>Комплекс процессных мероприятий «Развитие кадровой и антикоррупционной работы»</t>
  </si>
  <si>
    <t>1.1.1</t>
  </si>
  <si>
    <t>Мероприятие (результат) «Организовано профессиональное развитие муниципальных служащих района, профессиональное образование и дополнительное профессиональное образование лиц, замещающих должности муниципальной службы»</t>
  </si>
  <si>
    <t xml:space="preserve">Постановление администрации района от 29.11.2023 № 1258 "Об утверждении муниципальной программы "Развитие муниципальной службы в Нижневартовском районе" </t>
  </si>
  <si>
    <t>план на 2024 год *</t>
  </si>
  <si>
    <t>Значение показателя на 2024 год</t>
  </si>
  <si>
    <t>Доля муниципальных служащих, получивших дополнительное профессиональное образование, от общего числа муниципальных служащих, подлежащих направлению на обучение по программе дополнительного профессионального образования (процент)</t>
  </si>
  <si>
    <t>Исполнитель: главный специалист отдела муниципальной службы, кадров и наград администрации района _______________ Н.В.Фадеев</t>
  </si>
  <si>
    <t>Руководитель: Начальник отдела муниципальной службы, кадров и наград администрации района___________________ О.Ю. Нонко</t>
  </si>
  <si>
    <t>тел: 8 (3466) 49 87 21</t>
  </si>
  <si>
    <t>Исполнитель: главный специалист отдела муниципальной службы, кадров и наград _________ Н.В.Фадеев</t>
  </si>
  <si>
    <t xml:space="preserve">Начальник отдела муниципальной службы, кадров и наград      ____________________ О.Ю. Нонко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</si>
</sst>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_ ;\-#,##0\ "/>
    <numFmt numFmtId="170" formatCode="#,##0.00_ ;\-#,##0.00\ "/>
    <numFmt numFmtId="171" formatCode="#,##0.0\ _₽"/>
  </numFmts>
  <fonts count="2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31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/>
    <xf numFmtId="0" fontId="21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165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5" fontId="18" fillId="0" borderId="0" xfId="2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top" wrapText="1"/>
    </xf>
    <xf numFmtId="3" fontId="18" fillId="0" borderId="0" xfId="0" applyNumberFormat="1" applyFont="1" applyAlignment="1">
      <alignment horizontal="center" vertical="center"/>
    </xf>
    <xf numFmtId="0" fontId="18" fillId="0" borderId="1" xfId="0" applyFont="1" applyBorder="1"/>
    <xf numFmtId="169" fontId="18" fillId="0" borderId="1" xfId="2" applyNumberFormat="1" applyFont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 applyProtection="1">
      <alignment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top"/>
    </xf>
    <xf numFmtId="2" fontId="3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justify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6" fillId="0" borderId="0" xfId="0" applyFont="1" applyFill="1" applyBorder="1" applyAlignment="1" applyProtection="1">
      <alignment horizontal="justify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0" fontId="21" fillId="0" borderId="0" xfId="0" applyFont="1" applyFill="1" applyBorder="1" applyAlignment="1" applyProtection="1">
      <alignment horizontal="center" vertical="top" wrapText="1"/>
    </xf>
    <xf numFmtId="2" fontId="19" fillId="0" borderId="0" xfId="0" applyNumberFormat="1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center" wrapText="1"/>
    </xf>
    <xf numFmtId="0" fontId="19" fillId="0" borderId="0" xfId="0" applyFont="1" applyFill="1" applyBorder="1" applyAlignment="1" applyProtection="1"/>
    <xf numFmtId="0" fontId="22" fillId="0" borderId="0" xfId="0" applyFont="1" applyFill="1" applyBorder="1" applyAlignment="1" applyProtection="1"/>
    <xf numFmtId="2" fontId="19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2" fontId="19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/>
    </xf>
    <xf numFmtId="165" fontId="16" fillId="0" borderId="0" xfId="0" applyNumberFormat="1" applyFont="1" applyFill="1" applyBorder="1" applyAlignment="1" applyProtection="1">
      <alignment horizontal="justify" vertical="top" wrapText="1"/>
    </xf>
    <xf numFmtId="2" fontId="3" fillId="0" borderId="0" xfId="0" applyNumberFormat="1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wrapText="1"/>
    </xf>
    <xf numFmtId="2" fontId="3" fillId="0" borderId="0" xfId="0" applyNumberFormat="1" applyFont="1" applyFill="1" applyBorder="1" applyAlignment="1" applyProtection="1">
      <alignment horizontal="left"/>
    </xf>
    <xf numFmtId="2" fontId="19" fillId="0" borderId="0" xfId="0" applyNumberFormat="1" applyFont="1" applyFill="1" applyBorder="1" applyAlignment="1" applyProtection="1">
      <alignment vertical="center"/>
    </xf>
    <xf numFmtId="2" fontId="19" fillId="0" borderId="0" xfId="2" applyNumberFormat="1" applyFont="1" applyFill="1" applyBorder="1" applyAlignment="1" applyProtection="1">
      <alignment vertical="center" wrapText="1"/>
    </xf>
    <xf numFmtId="165" fontId="19" fillId="0" borderId="0" xfId="2" applyNumberFormat="1" applyFont="1" applyFill="1" applyBorder="1" applyAlignment="1" applyProtection="1">
      <alignment vertical="center" wrapText="1"/>
    </xf>
    <xf numFmtId="165" fontId="19" fillId="0" borderId="0" xfId="0" applyNumberFormat="1" applyFont="1" applyFill="1" applyBorder="1" applyAlignment="1" applyProtection="1">
      <alignment vertical="center"/>
    </xf>
    <xf numFmtId="2" fontId="3" fillId="0" borderId="0" xfId="2" applyNumberFormat="1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7" fontId="3" fillId="0" borderId="0" xfId="0" applyNumberFormat="1" applyFont="1" applyFill="1" applyBorder="1" applyAlignment="1" applyProtection="1">
      <alignment vertical="center"/>
    </xf>
    <xf numFmtId="2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1" xfId="0" applyNumberFormat="1" applyFont="1" applyFill="1" applyBorder="1" applyAlignment="1" applyProtection="1">
      <alignment horizontal="center" vertical="top" wrapText="1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 applyProtection="1">
      <alignment horizontal="justify" vertical="center" wrapText="1"/>
    </xf>
    <xf numFmtId="0" fontId="22" fillId="0" borderId="0" xfId="0" applyFont="1" applyFill="1" applyBorder="1" applyAlignment="1" applyProtection="1">
      <alignment vertical="center"/>
    </xf>
    <xf numFmtId="165" fontId="18" fillId="4" borderId="1" xfId="0" applyNumberFormat="1" applyFont="1" applyFill="1" applyBorder="1" applyAlignment="1" applyProtection="1">
      <alignment horizontal="center" vertical="top" wrapText="1"/>
    </xf>
    <xf numFmtId="171" fontId="18" fillId="0" borderId="1" xfId="2" applyNumberFormat="1" applyFont="1" applyFill="1" applyBorder="1" applyAlignment="1" applyProtection="1">
      <alignment horizontal="right" vertical="center" wrapText="1"/>
    </xf>
    <xf numFmtId="171" fontId="18" fillId="0" borderId="1" xfId="2" applyNumberFormat="1" applyFont="1" applyFill="1" applyBorder="1" applyAlignment="1" applyProtection="1">
      <alignment horizontal="center" vertical="center" wrapText="1"/>
    </xf>
    <xf numFmtId="171" fontId="18" fillId="4" borderId="1" xfId="2" applyNumberFormat="1" applyFont="1" applyFill="1" applyBorder="1" applyAlignment="1" applyProtection="1">
      <alignment horizontal="right" vertical="center" wrapText="1"/>
    </xf>
    <xf numFmtId="171" fontId="18" fillId="2" borderId="1" xfId="2" applyNumberFormat="1" applyFont="1" applyFill="1" applyBorder="1" applyAlignment="1" applyProtection="1">
      <alignment horizontal="right" vertical="center" wrapText="1"/>
    </xf>
    <xf numFmtId="2" fontId="18" fillId="0" borderId="1" xfId="2" applyNumberFormat="1" applyFont="1" applyFill="1" applyBorder="1" applyAlignment="1" applyProtection="1">
      <alignment horizontal="right" vertical="center" wrapText="1"/>
    </xf>
    <xf numFmtId="2" fontId="18" fillId="4" borderId="1" xfId="2" applyNumberFormat="1" applyFont="1" applyFill="1" applyBorder="1" applyAlignment="1" applyProtection="1">
      <alignment horizontal="right" vertical="center" wrapText="1"/>
    </xf>
    <xf numFmtId="2" fontId="18" fillId="2" borderId="1" xfId="2" applyNumberFormat="1" applyFont="1" applyFill="1" applyBorder="1" applyAlignment="1" applyProtection="1">
      <alignment horizontal="right" vertical="center" wrapText="1"/>
    </xf>
    <xf numFmtId="2" fontId="18" fillId="6" borderId="1" xfId="0" applyNumberFormat="1" applyFont="1" applyFill="1" applyBorder="1" applyAlignment="1" applyProtection="1">
      <alignment horizontal="center" vertical="top" wrapText="1"/>
    </xf>
    <xf numFmtId="10" fontId="18" fillId="6" borderId="1" xfId="0" applyNumberFormat="1" applyFont="1" applyFill="1" applyBorder="1" applyAlignment="1" applyProtection="1">
      <alignment horizontal="center" vertical="top" wrapText="1"/>
    </xf>
    <xf numFmtId="0" fontId="18" fillId="6" borderId="1" xfId="0" applyNumberFormat="1" applyFont="1" applyFill="1" applyBorder="1" applyAlignment="1" applyProtection="1">
      <alignment horizontal="center" vertical="center" wrapText="1"/>
    </xf>
    <xf numFmtId="165" fontId="18" fillId="6" borderId="1" xfId="0" applyNumberFormat="1" applyFont="1" applyFill="1" applyBorder="1" applyAlignment="1" applyProtection="1">
      <alignment horizontal="center" vertical="top" wrapText="1"/>
    </xf>
    <xf numFmtId="171" fontId="18" fillId="6" borderId="1" xfId="2" applyNumberFormat="1" applyFont="1" applyFill="1" applyBorder="1" applyAlignment="1" applyProtection="1">
      <alignment horizontal="right" vertical="center" wrapText="1"/>
    </xf>
    <xf numFmtId="165" fontId="17" fillId="5" borderId="1" xfId="0" applyNumberFormat="1" applyFont="1" applyFill="1" applyBorder="1" applyAlignment="1" applyProtection="1">
      <alignment horizontal="left" vertical="center" wrapText="1"/>
    </xf>
    <xf numFmtId="171" fontId="17" fillId="5" borderId="1" xfId="2" applyNumberFormat="1" applyFont="1" applyFill="1" applyBorder="1" applyAlignment="1" applyProtection="1">
      <alignment horizontal="right" vertical="center" wrapText="1"/>
    </xf>
    <xf numFmtId="171" fontId="17" fillId="5" borderId="1" xfId="2" applyNumberFormat="1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2" fontId="17" fillId="5" borderId="1" xfId="2" applyNumberFormat="1" applyFont="1" applyFill="1" applyBorder="1" applyAlignment="1" applyProtection="1">
      <alignment horizontal="right" vertical="center" wrapText="1"/>
    </xf>
    <xf numFmtId="165" fontId="17" fillId="5" borderId="1" xfId="2" applyNumberFormat="1" applyFont="1" applyFill="1" applyBorder="1" applyAlignment="1" applyProtection="1">
      <alignment horizontal="right" vertical="center" wrapText="1"/>
    </xf>
    <xf numFmtId="3" fontId="18" fillId="0" borderId="1" xfId="0" applyNumberFormat="1" applyFont="1" applyBorder="1" applyAlignment="1" applyProtection="1">
      <alignment horizontal="center" vertical="top" wrapText="1"/>
      <protection locked="0"/>
    </xf>
    <xf numFmtId="170" fontId="18" fillId="0" borderId="1" xfId="2" applyNumberFormat="1" applyFont="1" applyBorder="1" applyAlignment="1">
      <alignment horizontal="center" vertical="top" wrapText="1"/>
    </xf>
    <xf numFmtId="49" fontId="17" fillId="5" borderId="1" xfId="2" applyNumberFormat="1" applyFont="1" applyFill="1" applyBorder="1" applyAlignment="1" applyProtection="1">
      <alignment horizontal="right" vertical="center" wrapText="1"/>
    </xf>
    <xf numFmtId="49" fontId="17" fillId="4" borderId="1" xfId="2" applyNumberFormat="1" applyFont="1" applyFill="1" applyBorder="1" applyAlignment="1" applyProtection="1">
      <alignment horizontal="right" vertical="center" wrapText="1"/>
    </xf>
    <xf numFmtId="49" fontId="17" fillId="2" borderId="1" xfId="2" applyNumberFormat="1" applyFont="1" applyFill="1" applyBorder="1" applyAlignment="1" applyProtection="1">
      <alignment horizontal="right" vertical="center" wrapText="1"/>
    </xf>
    <xf numFmtId="49" fontId="18" fillId="4" borderId="1" xfId="2" applyNumberFormat="1" applyFont="1" applyFill="1" applyBorder="1" applyAlignment="1" applyProtection="1">
      <alignment horizontal="right" vertical="center" wrapText="1"/>
    </xf>
    <xf numFmtId="49" fontId="18" fillId="2" borderId="1" xfId="2" applyNumberFormat="1" applyFont="1" applyFill="1" applyBorder="1" applyAlignment="1" applyProtection="1">
      <alignment horizontal="right" vertical="center" wrapText="1"/>
    </xf>
    <xf numFmtId="2" fontId="18" fillId="4" borderId="1" xfId="0" applyNumberFormat="1" applyFont="1" applyFill="1" applyBorder="1" applyAlignment="1" applyProtection="1">
      <alignment horizontal="center" vertical="top" wrapText="1"/>
    </xf>
    <xf numFmtId="2" fontId="18" fillId="6" borderId="1" xfId="0" applyNumberFormat="1" applyFont="1" applyFill="1" applyBorder="1" applyAlignment="1" applyProtection="1">
      <alignment horizontal="center" vertical="top" wrapText="1"/>
    </xf>
    <xf numFmtId="171" fontId="19" fillId="6" borderId="1" xfId="2" applyNumberFormat="1" applyFont="1" applyFill="1" applyBorder="1" applyAlignment="1" applyProtection="1">
      <alignment horizontal="right" vertical="center" wrapText="1"/>
    </xf>
    <xf numFmtId="171" fontId="23" fillId="5" borderId="1" xfId="2" applyNumberFormat="1" applyFont="1" applyFill="1" applyBorder="1" applyAlignment="1" applyProtection="1">
      <alignment horizontal="right" vertical="center" wrapText="1"/>
    </xf>
    <xf numFmtId="2" fontId="16" fillId="0" borderId="0" xfId="0" applyNumberFormat="1" applyFont="1" applyFill="1" applyBorder="1" applyAlignment="1" applyProtection="1">
      <alignment horizontal="right" vertical="top" wrapText="1"/>
    </xf>
    <xf numFmtId="2" fontId="19" fillId="0" borderId="0" xfId="0" applyNumberFormat="1" applyFont="1" applyFill="1" applyBorder="1" applyAlignment="1" applyProtection="1">
      <alignment horizontal="right" wrapText="1"/>
    </xf>
    <xf numFmtId="2" fontId="19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right" wrapText="1"/>
    </xf>
    <xf numFmtId="0" fontId="18" fillId="0" borderId="0" xfId="0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right" wrapText="1"/>
    </xf>
    <xf numFmtId="0" fontId="19" fillId="0" borderId="0" xfId="0" applyFont="1" applyFill="1" applyBorder="1" applyAlignment="1" applyProtection="1">
      <alignment horizontal="right"/>
    </xf>
    <xf numFmtId="171" fontId="18" fillId="5" borderId="1" xfId="2" applyNumberFormat="1" applyFont="1" applyFill="1" applyBorder="1" applyAlignment="1" applyProtection="1">
      <alignment horizontal="right" vertical="center" wrapText="1"/>
    </xf>
    <xf numFmtId="2" fontId="18" fillId="0" borderId="0" xfId="0" applyNumberFormat="1" applyFont="1" applyFill="1" applyBorder="1" applyAlignment="1" applyProtection="1">
      <alignment horizontal="right" vertical="center"/>
    </xf>
    <xf numFmtId="2" fontId="21" fillId="0" borderId="0" xfId="0" applyNumberFormat="1" applyFont="1" applyFill="1" applyBorder="1" applyAlignment="1" applyProtection="1">
      <alignment horizontal="right" vertical="top" wrapText="1"/>
    </xf>
    <xf numFmtId="2" fontId="18" fillId="0" borderId="0" xfId="0" applyNumberFormat="1" applyFont="1" applyFill="1" applyBorder="1" applyAlignment="1" applyProtection="1">
      <alignment horizontal="right" wrapText="1"/>
    </xf>
    <xf numFmtId="2" fontId="18" fillId="0" borderId="0" xfId="0" applyNumberFormat="1" applyFont="1" applyFill="1" applyBorder="1" applyAlignment="1" applyProtection="1">
      <alignment horizontal="right"/>
    </xf>
    <xf numFmtId="2" fontId="18" fillId="0" borderId="0" xfId="2" applyNumberFormat="1" applyFont="1" applyFill="1" applyBorder="1" applyAlignment="1" applyProtection="1">
      <alignment horizontal="right" vertical="center" wrapText="1"/>
    </xf>
    <xf numFmtId="165" fontId="18" fillId="0" borderId="1" xfId="2" applyNumberFormat="1" applyFont="1" applyFill="1" applyBorder="1" applyAlignment="1" applyProtection="1">
      <alignment horizontal="right" vertical="center" wrapText="1"/>
    </xf>
    <xf numFmtId="165" fontId="17" fillId="5" borderId="1" xfId="2" applyNumberFormat="1" applyFont="1" applyFill="1" applyBorder="1" applyAlignment="1" applyProtection="1">
      <alignment horizontal="center" vertical="center" wrapText="1"/>
    </xf>
    <xf numFmtId="165" fontId="18" fillId="0" borderId="1" xfId="2" applyNumberFormat="1" applyFont="1" applyFill="1" applyBorder="1" applyAlignment="1" applyProtection="1">
      <alignment horizontal="center" vertical="center" wrapText="1"/>
    </xf>
    <xf numFmtId="2" fontId="18" fillId="6" borderId="1" xfId="0" applyNumberFormat="1" applyFont="1" applyFill="1" applyBorder="1" applyAlignment="1" applyProtection="1">
      <alignment horizontal="center" vertical="top" wrapText="1"/>
    </xf>
    <xf numFmtId="2" fontId="19" fillId="0" borderId="0" xfId="2" applyNumberFormat="1" applyFont="1" applyFill="1" applyBorder="1" applyAlignment="1" applyProtection="1">
      <alignment horizontal="right" vertical="center" wrapText="1"/>
    </xf>
    <xf numFmtId="2" fontId="3" fillId="0" borderId="0" xfId="2" applyNumberFormat="1" applyFont="1" applyFill="1" applyBorder="1" applyAlignment="1" applyProtection="1">
      <alignment horizontal="right" vertical="center" wrapText="1"/>
    </xf>
    <xf numFmtId="171" fontId="17" fillId="5" borderId="1" xfId="2" applyNumberFormat="1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/>
    </xf>
    <xf numFmtId="171" fontId="17" fillId="6" borderId="1" xfId="2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4" fillId="0" borderId="1" xfId="0" applyFont="1" applyBorder="1" applyAlignment="1">
      <alignment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right" vertical="center" wrapText="1"/>
    </xf>
    <xf numFmtId="0" fontId="19" fillId="0" borderId="0" xfId="0" applyFont="1" applyFill="1" applyBorder="1" applyAlignment="1" applyProtection="1">
      <alignment horizontal="center" vertical="top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center" vertical="top"/>
    </xf>
    <xf numFmtId="0" fontId="18" fillId="0" borderId="8" xfId="0" applyFont="1" applyFill="1" applyBorder="1" applyAlignment="1" applyProtection="1">
      <alignment horizontal="center" vertical="top"/>
    </xf>
    <xf numFmtId="0" fontId="18" fillId="0" borderId="5" xfId="0" applyFont="1" applyFill="1" applyBorder="1" applyAlignment="1" applyProtection="1">
      <alignment horizontal="center" vertical="top"/>
    </xf>
    <xf numFmtId="0" fontId="0" fillId="0" borderId="1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vertical="top"/>
    </xf>
    <xf numFmtId="0" fontId="20" fillId="0" borderId="8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horizontal="center" vertical="top"/>
    </xf>
    <xf numFmtId="165" fontId="18" fillId="4" borderId="1" xfId="0" applyNumberFormat="1" applyFont="1" applyFill="1" applyBorder="1" applyAlignment="1" applyProtection="1">
      <alignment horizontal="center" vertical="top" wrapText="1"/>
    </xf>
    <xf numFmtId="0" fontId="20" fillId="4" borderId="1" xfId="0" applyFont="1" applyFill="1" applyBorder="1" applyAlignment="1">
      <alignment horizontal="center" vertical="top" wrapText="1"/>
    </xf>
    <xf numFmtId="165" fontId="18" fillId="6" borderId="1" xfId="0" applyNumberFormat="1" applyFont="1" applyFill="1" applyBorder="1" applyAlignment="1" applyProtection="1">
      <alignment horizontal="center" vertical="top" wrapText="1"/>
    </xf>
    <xf numFmtId="0" fontId="20" fillId="6" borderId="1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0" fillId="0" borderId="0" xfId="0" applyFont="1" applyFill="1" applyBorder="1" applyAlignment="1">
      <alignment horizontal="left" wrapText="1"/>
    </xf>
    <xf numFmtId="165" fontId="18" fillId="0" borderId="1" xfId="0" applyNumberFormat="1" applyFont="1" applyFill="1" applyBorder="1" applyAlignment="1" applyProtection="1">
      <alignment horizontal="left" vertical="center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Font="1" applyFill="1" applyBorder="1" applyAlignment="1">
      <alignment horizontal="justify" vertical="top" wrapText="1"/>
    </xf>
    <xf numFmtId="0" fontId="18" fillId="0" borderId="1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/>
    <xf numFmtId="2" fontId="18" fillId="4" borderId="1" xfId="0" applyNumberFormat="1" applyFont="1" applyFill="1" applyBorder="1" applyAlignment="1" applyProtection="1">
      <alignment horizontal="center" vertical="top" wrapText="1"/>
    </xf>
    <xf numFmtId="2" fontId="18" fillId="6" borderId="1" xfId="0" applyNumberFormat="1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165" fontId="18" fillId="0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center" vertical="center" wrapText="1"/>
    </xf>
    <xf numFmtId="2" fontId="18" fillId="0" borderId="1" xfId="0" applyNumberFormat="1" applyFont="1" applyFill="1" applyBorder="1" applyAlignment="1" applyProtection="1">
      <alignment horizontal="center" vertical="center" wrapText="1"/>
    </xf>
    <xf numFmtId="1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top" wrapText="1"/>
    </xf>
    <xf numFmtId="0" fontId="0" fillId="0" borderId="1" xfId="0" applyFont="1" applyFill="1" applyBorder="1"/>
    <xf numFmtId="0" fontId="18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0" fontId="18" fillId="0" borderId="0" xfId="0" applyFont="1" applyFill="1" applyBorder="1" applyAlignment="1" applyProtection="1">
      <alignment horizontal="left" wrapText="1"/>
    </xf>
    <xf numFmtId="0" fontId="21" fillId="0" borderId="0" xfId="0" applyFont="1" applyBorder="1" applyAlignment="1">
      <alignment horizontal="justify" vertical="center" wrapText="1"/>
    </xf>
    <xf numFmtId="0" fontId="20" fillId="0" borderId="0" xfId="0" applyFont="1" applyAlignment="1">
      <alignment horizontal="justify" wrapText="1"/>
    </xf>
    <xf numFmtId="3" fontId="18" fillId="0" borderId="1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Alignment="1">
      <alignment vertical="top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30" t="s">
        <v>39</v>
      </c>
      <c r="B1" s="231"/>
      <c r="C1" s="232" t="s">
        <v>40</v>
      </c>
      <c r="D1" s="224" t="s">
        <v>44</v>
      </c>
      <c r="E1" s="225"/>
      <c r="F1" s="226"/>
      <c r="G1" s="224" t="s">
        <v>17</v>
      </c>
      <c r="H1" s="225"/>
      <c r="I1" s="226"/>
      <c r="J1" s="224" t="s">
        <v>18</v>
      </c>
      <c r="K1" s="225"/>
      <c r="L1" s="226"/>
      <c r="M1" s="224" t="s">
        <v>22</v>
      </c>
      <c r="N1" s="225"/>
      <c r="O1" s="226"/>
      <c r="P1" s="227" t="s">
        <v>23</v>
      </c>
      <c r="Q1" s="228"/>
      <c r="R1" s="224" t="s">
        <v>24</v>
      </c>
      <c r="S1" s="225"/>
      <c r="T1" s="226"/>
      <c r="U1" s="224" t="s">
        <v>25</v>
      </c>
      <c r="V1" s="225"/>
      <c r="W1" s="226"/>
      <c r="X1" s="227" t="s">
        <v>26</v>
      </c>
      <c r="Y1" s="229"/>
      <c r="Z1" s="228"/>
      <c r="AA1" s="227" t="s">
        <v>27</v>
      </c>
      <c r="AB1" s="228"/>
      <c r="AC1" s="224" t="s">
        <v>28</v>
      </c>
      <c r="AD1" s="225"/>
      <c r="AE1" s="226"/>
      <c r="AF1" s="224" t="s">
        <v>29</v>
      </c>
      <c r="AG1" s="225"/>
      <c r="AH1" s="226"/>
      <c r="AI1" s="224" t="s">
        <v>30</v>
      </c>
      <c r="AJ1" s="225"/>
      <c r="AK1" s="226"/>
      <c r="AL1" s="227" t="s">
        <v>31</v>
      </c>
      <c r="AM1" s="228"/>
      <c r="AN1" s="224" t="s">
        <v>32</v>
      </c>
      <c r="AO1" s="225"/>
      <c r="AP1" s="226"/>
      <c r="AQ1" s="224" t="s">
        <v>33</v>
      </c>
      <c r="AR1" s="225"/>
      <c r="AS1" s="226"/>
      <c r="AT1" s="224" t="s">
        <v>34</v>
      </c>
      <c r="AU1" s="225"/>
      <c r="AV1" s="226"/>
    </row>
    <row r="2" spans="1:48" ht="39" customHeight="1">
      <c r="A2" s="231"/>
      <c r="B2" s="231"/>
      <c r="C2" s="232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32" t="s">
        <v>82</v>
      </c>
      <c r="B3" s="23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32"/>
      <c r="B4" s="23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32"/>
      <c r="B5" s="23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32"/>
      <c r="B6" s="23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32"/>
      <c r="B7" s="232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32"/>
      <c r="B8" s="23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32"/>
      <c r="B9" s="232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33" t="s">
        <v>57</v>
      </c>
      <c r="B1" s="233"/>
      <c r="C1" s="233"/>
      <c r="D1" s="233"/>
      <c r="E1" s="233"/>
    </row>
    <row r="2" spans="1:5">
      <c r="A2" s="12"/>
      <c r="B2" s="12"/>
      <c r="C2" s="12"/>
      <c r="D2" s="12"/>
      <c r="E2" s="12"/>
    </row>
    <row r="3" spans="1:5">
      <c r="A3" s="234" t="s">
        <v>129</v>
      </c>
      <c r="B3" s="234"/>
      <c r="C3" s="234"/>
      <c r="D3" s="234"/>
      <c r="E3" s="234"/>
    </row>
    <row r="4" spans="1:5" ht="45.2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35" t="s">
        <v>78</v>
      </c>
      <c r="B26" s="235"/>
      <c r="C26" s="235"/>
      <c r="D26" s="235"/>
      <c r="E26" s="235"/>
    </row>
    <row r="27" spans="1:5">
      <c r="A27" s="28"/>
      <c r="B27" s="28"/>
      <c r="C27" s="28"/>
      <c r="D27" s="28"/>
      <c r="E27" s="28"/>
    </row>
    <row r="28" spans="1:5">
      <c r="A28" s="235" t="s">
        <v>79</v>
      </c>
      <c r="B28" s="235"/>
      <c r="C28" s="235"/>
      <c r="D28" s="235"/>
      <c r="E28" s="235"/>
    </row>
    <row r="29" spans="1:5">
      <c r="A29" s="235"/>
      <c r="B29" s="235"/>
      <c r="C29" s="235"/>
      <c r="D29" s="235"/>
      <c r="E29" s="235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258" t="s">
        <v>45</v>
      </c>
      <c r="C3" s="258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246" t="s">
        <v>1</v>
      </c>
      <c r="B5" s="241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>
      <c r="A6" s="246"/>
      <c r="B6" s="241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246"/>
      <c r="B7" s="241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246" t="s">
        <v>3</v>
      </c>
      <c r="B8" s="241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59" t="s">
        <v>204</v>
      </c>
      <c r="N8" s="260"/>
      <c r="O8" s="261"/>
      <c r="P8" s="56"/>
      <c r="Q8" s="56"/>
    </row>
    <row r="9" spans="1:256" ht="33.950000000000003" customHeight="1">
      <c r="A9" s="246"/>
      <c r="B9" s="241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246" t="s">
        <v>4</v>
      </c>
      <c r="B10" s="241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246"/>
      <c r="B11" s="241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246" t="s">
        <v>5</v>
      </c>
      <c r="B12" s="241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246"/>
      <c r="B13" s="241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246" t="s">
        <v>9</v>
      </c>
      <c r="B14" s="241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246"/>
      <c r="B15" s="241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42"/>
      <c r="AJ16" s="242"/>
      <c r="AK16" s="242"/>
      <c r="AZ16" s="242"/>
      <c r="BA16" s="242"/>
      <c r="BB16" s="242"/>
      <c r="BQ16" s="242"/>
      <c r="BR16" s="242"/>
      <c r="BS16" s="242"/>
      <c r="CH16" s="242"/>
      <c r="CI16" s="242"/>
      <c r="CJ16" s="242"/>
      <c r="CY16" s="242"/>
      <c r="CZ16" s="242"/>
      <c r="DA16" s="242"/>
      <c r="DP16" s="242"/>
      <c r="DQ16" s="242"/>
      <c r="DR16" s="242"/>
      <c r="EG16" s="242"/>
      <c r="EH16" s="242"/>
      <c r="EI16" s="242"/>
      <c r="EX16" s="242"/>
      <c r="EY16" s="242"/>
      <c r="EZ16" s="242"/>
      <c r="FO16" s="242"/>
      <c r="FP16" s="242"/>
      <c r="FQ16" s="242"/>
      <c r="GF16" s="242"/>
      <c r="GG16" s="242"/>
      <c r="GH16" s="242"/>
      <c r="GW16" s="242"/>
      <c r="GX16" s="242"/>
      <c r="GY16" s="242"/>
      <c r="HN16" s="242"/>
      <c r="HO16" s="242"/>
      <c r="HP16" s="242"/>
      <c r="IE16" s="242"/>
      <c r="IF16" s="242"/>
      <c r="IG16" s="242"/>
      <c r="IV16" s="242"/>
    </row>
    <row r="17" spans="1:17" ht="320.25" customHeight="1">
      <c r="A17" s="246" t="s">
        <v>6</v>
      </c>
      <c r="B17" s="241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246"/>
      <c r="B18" s="241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246" t="s">
        <v>7</v>
      </c>
      <c r="B19" s="241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246"/>
      <c r="B20" s="241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246" t="s">
        <v>8</v>
      </c>
      <c r="B21" s="241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246"/>
      <c r="B22" s="241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251" t="s">
        <v>14</v>
      </c>
      <c r="B23" s="247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252"/>
      <c r="B24" s="247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250" t="s">
        <v>15</v>
      </c>
      <c r="B25" s="247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250"/>
      <c r="B26" s="247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246" t="s">
        <v>93</v>
      </c>
      <c r="B31" s="241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246"/>
      <c r="B32" s="241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246" t="s">
        <v>95</v>
      </c>
      <c r="B34" s="241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246"/>
      <c r="B35" s="241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255" t="s">
        <v>97</v>
      </c>
      <c r="B36" s="248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256"/>
      <c r="B37" s="249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246" t="s">
        <v>99</v>
      </c>
      <c r="B39" s="241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43" t="s">
        <v>246</v>
      </c>
      <c r="I39" s="244"/>
      <c r="J39" s="244"/>
      <c r="K39" s="244"/>
      <c r="L39" s="244"/>
      <c r="M39" s="244"/>
      <c r="N39" s="244"/>
      <c r="O39" s="245"/>
      <c r="P39" s="55" t="s">
        <v>188</v>
      </c>
      <c r="Q39" s="56"/>
    </row>
    <row r="40" spans="1:17" ht="39.950000000000003" customHeight="1">
      <c r="A40" s="246" t="s">
        <v>10</v>
      </c>
      <c r="B40" s="241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246" t="s">
        <v>100</v>
      </c>
      <c r="B41" s="241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246"/>
      <c r="B42" s="241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246" t="s">
        <v>102</v>
      </c>
      <c r="B43" s="241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38" t="s">
        <v>191</v>
      </c>
      <c r="H43" s="239"/>
      <c r="I43" s="239"/>
      <c r="J43" s="239"/>
      <c r="K43" s="239"/>
      <c r="L43" s="239"/>
      <c r="M43" s="239"/>
      <c r="N43" s="239"/>
      <c r="O43" s="240"/>
      <c r="P43" s="56"/>
      <c r="Q43" s="56"/>
    </row>
    <row r="44" spans="1:17" ht="39.950000000000003" customHeight="1">
      <c r="A44" s="246"/>
      <c r="B44" s="241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246" t="s">
        <v>104</v>
      </c>
      <c r="B45" s="241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246" t="s">
        <v>12</v>
      </c>
      <c r="B46" s="241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253" t="s">
        <v>107</v>
      </c>
      <c r="B47" s="248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254"/>
      <c r="B48" s="249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253" t="s">
        <v>108</v>
      </c>
      <c r="B49" s="248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254"/>
      <c r="B50" s="249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246" t="s">
        <v>110</v>
      </c>
      <c r="B51" s="241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246"/>
      <c r="B52" s="241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246" t="s">
        <v>113</v>
      </c>
      <c r="B53" s="241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246"/>
      <c r="B54" s="241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246" t="s">
        <v>114</v>
      </c>
      <c r="B55" s="241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246"/>
      <c r="B56" s="241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246" t="s">
        <v>116</v>
      </c>
      <c r="B57" s="241" t="s">
        <v>117</v>
      </c>
      <c r="C57" s="53" t="s">
        <v>20</v>
      </c>
      <c r="D57" s="93" t="s">
        <v>234</v>
      </c>
      <c r="E57" s="92"/>
      <c r="F57" s="92" t="s">
        <v>235</v>
      </c>
      <c r="G57" s="262" t="s">
        <v>232</v>
      </c>
      <c r="H57" s="262"/>
      <c r="I57" s="92" t="s">
        <v>236</v>
      </c>
      <c r="J57" s="92" t="s">
        <v>237</v>
      </c>
      <c r="K57" s="259" t="s">
        <v>238</v>
      </c>
      <c r="L57" s="260"/>
      <c r="M57" s="260"/>
      <c r="N57" s="260"/>
      <c r="O57" s="261"/>
      <c r="P57" s="88" t="s">
        <v>198</v>
      </c>
      <c r="Q57" s="56"/>
    </row>
    <row r="58" spans="1:17" ht="39.950000000000003" customHeight="1">
      <c r="A58" s="246"/>
      <c r="B58" s="241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251" t="s">
        <v>119</v>
      </c>
      <c r="B59" s="251" t="s">
        <v>118</v>
      </c>
      <c r="C59" s="251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257"/>
      <c r="B60" s="257"/>
      <c r="C60" s="257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257"/>
      <c r="B61" s="257"/>
      <c r="C61" s="252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252"/>
      <c r="B62" s="252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246" t="s">
        <v>120</v>
      </c>
      <c r="B63" s="241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246"/>
      <c r="B64" s="241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250" t="s">
        <v>122</v>
      </c>
      <c r="B65" s="247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250"/>
      <c r="B66" s="247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246" t="s">
        <v>124</v>
      </c>
      <c r="B67" s="241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246"/>
      <c r="B68" s="241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253" t="s">
        <v>126</v>
      </c>
      <c r="B69" s="248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254"/>
      <c r="B70" s="249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36" t="s">
        <v>254</v>
      </c>
      <c r="C73" s="236"/>
      <c r="D73" s="236"/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6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37" t="s">
        <v>215</v>
      </c>
      <c r="C79" s="237"/>
      <c r="D79" s="237"/>
      <c r="E79" s="237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2"/>
  <sheetViews>
    <sheetView tabSelected="1" view="pageBreakPreview" topLeftCell="A4" zoomScale="70" zoomScaleSheetLayoutView="70" workbookViewId="0">
      <pane xSplit="7" ySplit="9" topLeftCell="AA13" activePane="bottomRight" state="frozen"/>
      <selection activeCell="A4" sqref="A4"/>
      <selection pane="topRight" activeCell="H4" sqref="H4"/>
      <selection pane="bottomLeft" activeCell="A13" sqref="A13"/>
      <selection pane="bottomRight" activeCell="AH40" sqref="AH40"/>
    </sheetView>
  </sheetViews>
  <sheetFormatPr defaultColWidth="9.140625" defaultRowHeight="15.75"/>
  <cols>
    <col min="1" max="1" width="8" style="116" customWidth="1"/>
    <col min="2" max="2" width="33.140625" style="116" customWidth="1"/>
    <col min="3" max="3" width="27.28515625" style="116" customWidth="1"/>
    <col min="4" max="4" width="20.7109375" style="117" customWidth="1"/>
    <col min="5" max="5" width="12.85546875" style="118" customWidth="1"/>
    <col min="6" max="6" width="14.7109375" style="118" customWidth="1"/>
    <col min="7" max="7" width="9.85546875" style="119" customWidth="1"/>
    <col min="8" max="9" width="10.7109375" style="124" customWidth="1"/>
    <col min="10" max="10" width="10.7109375" style="126" customWidth="1"/>
    <col min="11" max="12" width="10.7109375" style="124" customWidth="1"/>
    <col min="13" max="13" width="12.28515625" style="126" customWidth="1"/>
    <col min="14" max="15" width="10.7109375" style="124" customWidth="1"/>
    <col min="16" max="16" width="10.7109375" style="200" customWidth="1"/>
    <col min="17" max="18" width="10.7109375" style="124" customWidth="1"/>
    <col min="19" max="19" width="10.7109375" style="118" customWidth="1"/>
    <col min="20" max="21" width="10.7109375" style="124" customWidth="1"/>
    <col min="22" max="22" width="10.7109375" style="208" customWidth="1"/>
    <col min="23" max="24" width="10.7109375" style="124" customWidth="1"/>
    <col min="25" max="25" width="10.7109375" style="118" customWidth="1"/>
    <col min="26" max="33" width="10.7109375" style="116" customWidth="1"/>
    <col min="34" max="34" width="11.5703125" style="116" customWidth="1"/>
    <col min="35" max="35" width="10.7109375" style="125" customWidth="1"/>
    <col min="36" max="36" width="10.7109375" style="116" customWidth="1"/>
    <col min="37" max="37" width="12" style="116" customWidth="1"/>
    <col min="38" max="38" width="10.7109375" style="124" customWidth="1"/>
    <col min="39" max="39" width="10.7109375" style="125" customWidth="1"/>
    <col min="40" max="40" width="10.7109375" style="116" customWidth="1"/>
    <col min="41" max="42" width="10.7109375" style="124" customWidth="1"/>
    <col min="43" max="43" width="10.7109375" style="116" customWidth="1"/>
    <col min="44" max="44" width="26.140625" style="116" customWidth="1"/>
    <col min="45" max="88" width="9.140625" style="116"/>
    <col min="89" max="16384" width="9.140625" style="110"/>
  </cols>
  <sheetData>
    <row r="1" spans="1:44" s="116" customFormat="1" ht="15.75" customHeight="1">
      <c r="D1" s="117"/>
      <c r="E1" s="118"/>
      <c r="F1" s="118"/>
      <c r="G1" s="119"/>
      <c r="H1" s="124"/>
      <c r="I1" s="124"/>
      <c r="J1" s="126"/>
      <c r="K1" s="124"/>
      <c r="L1" s="124"/>
      <c r="M1" s="126"/>
      <c r="N1" s="124"/>
      <c r="O1" s="124"/>
      <c r="P1" s="200"/>
      <c r="Q1" s="124"/>
      <c r="R1" s="124"/>
      <c r="S1" s="118"/>
      <c r="T1" s="124"/>
      <c r="U1" s="124"/>
      <c r="V1" s="208"/>
      <c r="W1" s="124"/>
      <c r="X1" s="124"/>
      <c r="Y1" s="118"/>
      <c r="AI1" s="125"/>
      <c r="AL1" s="263" t="s">
        <v>275</v>
      </c>
      <c r="AM1" s="263"/>
      <c r="AN1" s="263"/>
      <c r="AO1" s="263"/>
      <c r="AP1" s="263"/>
      <c r="AQ1" s="263"/>
      <c r="AR1" s="263"/>
    </row>
    <row r="2" spans="1:44" s="116" customFormat="1" ht="18.75">
      <c r="D2" s="117"/>
      <c r="E2" s="118"/>
      <c r="F2" s="118"/>
      <c r="G2" s="119"/>
      <c r="H2" s="124"/>
      <c r="I2" s="124"/>
      <c r="J2" s="126"/>
      <c r="K2" s="124"/>
      <c r="L2" s="124"/>
      <c r="M2" s="126"/>
      <c r="N2" s="124"/>
      <c r="O2" s="124"/>
      <c r="P2" s="200"/>
      <c r="Q2" s="124"/>
      <c r="R2" s="124"/>
      <c r="S2" s="118"/>
      <c r="T2" s="124"/>
      <c r="U2" s="124"/>
      <c r="V2" s="208"/>
      <c r="W2" s="124"/>
      <c r="X2" s="124"/>
      <c r="Y2" s="118"/>
      <c r="AI2" s="125"/>
      <c r="AL2" s="124"/>
      <c r="AM2" s="125"/>
      <c r="AO2" s="124"/>
      <c r="AP2" s="124"/>
      <c r="AR2" s="121" t="s">
        <v>266</v>
      </c>
    </row>
    <row r="3" spans="1:44" s="95" customFormat="1" ht="24" customHeight="1">
      <c r="A3" s="291" t="s">
        <v>285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</row>
    <row r="4" spans="1:44" s="116" customFormat="1" ht="17.25" customHeight="1">
      <c r="A4" s="292" t="s">
        <v>282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</row>
    <row r="5" spans="1:44" s="122" customFormat="1" ht="24" customHeight="1">
      <c r="A5" s="264" t="s">
        <v>292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</row>
    <row r="6" spans="1:44" s="122" customFormat="1" ht="24" customHeight="1">
      <c r="A6" s="264" t="s">
        <v>286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</row>
    <row r="7" spans="1:44" s="116" customFormat="1" ht="12.75">
      <c r="A7" s="293"/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123"/>
      <c r="AK7" s="123"/>
      <c r="AL7" s="124"/>
      <c r="AM7" s="125"/>
      <c r="AO7" s="124"/>
      <c r="AP7" s="124"/>
      <c r="AR7" s="126" t="s">
        <v>257</v>
      </c>
    </row>
    <row r="8" spans="1:44" s="116" customFormat="1" ht="24.75" customHeight="1">
      <c r="A8" s="294" t="s">
        <v>0</v>
      </c>
      <c r="B8" s="294" t="s">
        <v>264</v>
      </c>
      <c r="C8" s="294" t="s">
        <v>259</v>
      </c>
      <c r="D8" s="294" t="s">
        <v>40</v>
      </c>
      <c r="E8" s="294" t="s">
        <v>256</v>
      </c>
      <c r="F8" s="294"/>
      <c r="G8" s="294"/>
      <c r="H8" s="295" t="s">
        <v>255</v>
      </c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6" t="s">
        <v>273</v>
      </c>
    </row>
    <row r="9" spans="1:44" s="222" customFormat="1" ht="28.5" customHeight="1">
      <c r="A9" s="294"/>
      <c r="B9" s="294"/>
      <c r="C9" s="294"/>
      <c r="D9" s="294"/>
      <c r="E9" s="297" t="s">
        <v>293</v>
      </c>
      <c r="F9" s="297" t="s">
        <v>271</v>
      </c>
      <c r="G9" s="298" t="s">
        <v>19</v>
      </c>
      <c r="H9" s="277" t="s">
        <v>17</v>
      </c>
      <c r="I9" s="277"/>
      <c r="J9" s="277"/>
      <c r="K9" s="279" t="s">
        <v>18</v>
      </c>
      <c r="L9" s="279"/>
      <c r="M9" s="279"/>
      <c r="N9" s="277" t="s">
        <v>22</v>
      </c>
      <c r="O9" s="277"/>
      <c r="P9" s="277"/>
      <c r="Q9" s="290" t="s">
        <v>24</v>
      </c>
      <c r="R9" s="290"/>
      <c r="S9" s="290"/>
      <c r="T9" s="289" t="s">
        <v>25</v>
      </c>
      <c r="U9" s="289"/>
      <c r="V9" s="289"/>
      <c r="W9" s="290" t="s">
        <v>26</v>
      </c>
      <c r="X9" s="290"/>
      <c r="Y9" s="290"/>
      <c r="Z9" s="277" t="s">
        <v>28</v>
      </c>
      <c r="AA9" s="278"/>
      <c r="AB9" s="278"/>
      <c r="AC9" s="279" t="s">
        <v>29</v>
      </c>
      <c r="AD9" s="280"/>
      <c r="AE9" s="280"/>
      <c r="AF9" s="277" t="s">
        <v>30</v>
      </c>
      <c r="AG9" s="278"/>
      <c r="AH9" s="278"/>
      <c r="AI9" s="279" t="s">
        <v>32</v>
      </c>
      <c r="AJ9" s="280"/>
      <c r="AK9" s="280"/>
      <c r="AL9" s="277" t="s">
        <v>33</v>
      </c>
      <c r="AM9" s="278"/>
      <c r="AN9" s="278"/>
      <c r="AO9" s="279" t="s">
        <v>34</v>
      </c>
      <c r="AP9" s="279"/>
      <c r="AQ9" s="279"/>
      <c r="AR9" s="296"/>
    </row>
    <row r="10" spans="1:44" s="116" customFormat="1" ht="40.9" customHeight="1">
      <c r="A10" s="294"/>
      <c r="B10" s="294"/>
      <c r="C10" s="294"/>
      <c r="D10" s="294"/>
      <c r="E10" s="297"/>
      <c r="F10" s="297"/>
      <c r="G10" s="298"/>
      <c r="H10" s="160" t="s">
        <v>20</v>
      </c>
      <c r="I10" s="160" t="s">
        <v>21</v>
      </c>
      <c r="J10" s="161" t="s">
        <v>19</v>
      </c>
      <c r="K10" s="175" t="s">
        <v>20</v>
      </c>
      <c r="L10" s="175" t="s">
        <v>21</v>
      </c>
      <c r="M10" s="176" t="s">
        <v>19</v>
      </c>
      <c r="N10" s="160" t="s">
        <v>20</v>
      </c>
      <c r="O10" s="160" t="s">
        <v>21</v>
      </c>
      <c r="P10" s="161" t="s">
        <v>19</v>
      </c>
      <c r="Q10" s="175" t="s">
        <v>20</v>
      </c>
      <c r="R10" s="175" t="s">
        <v>21</v>
      </c>
      <c r="S10" s="194" t="s">
        <v>19</v>
      </c>
      <c r="T10" s="160" t="s">
        <v>20</v>
      </c>
      <c r="U10" s="160" t="s">
        <v>21</v>
      </c>
      <c r="V10" s="193" t="s">
        <v>19</v>
      </c>
      <c r="W10" s="175" t="s">
        <v>20</v>
      </c>
      <c r="X10" s="175" t="s">
        <v>21</v>
      </c>
      <c r="Y10" s="216" t="s">
        <v>19</v>
      </c>
      <c r="Z10" s="167" t="s">
        <v>20</v>
      </c>
      <c r="AA10" s="167" t="s">
        <v>21</v>
      </c>
      <c r="AB10" s="161" t="s">
        <v>19</v>
      </c>
      <c r="AC10" s="178" t="s">
        <v>20</v>
      </c>
      <c r="AD10" s="178" t="s">
        <v>21</v>
      </c>
      <c r="AE10" s="176" t="s">
        <v>19</v>
      </c>
      <c r="AF10" s="167" t="s">
        <v>20</v>
      </c>
      <c r="AG10" s="167" t="s">
        <v>21</v>
      </c>
      <c r="AH10" s="161" t="s">
        <v>19</v>
      </c>
      <c r="AI10" s="178" t="s">
        <v>20</v>
      </c>
      <c r="AJ10" s="178" t="s">
        <v>21</v>
      </c>
      <c r="AK10" s="176" t="s">
        <v>19</v>
      </c>
      <c r="AL10" s="160" t="s">
        <v>20</v>
      </c>
      <c r="AM10" s="167" t="s">
        <v>21</v>
      </c>
      <c r="AN10" s="161" t="s">
        <v>19</v>
      </c>
      <c r="AO10" s="175" t="s">
        <v>20</v>
      </c>
      <c r="AP10" s="175" t="s">
        <v>21</v>
      </c>
      <c r="AQ10" s="176" t="s">
        <v>19</v>
      </c>
      <c r="AR10" s="296"/>
    </row>
    <row r="11" spans="1:44" s="127" customFormat="1">
      <c r="A11" s="111">
        <v>1</v>
      </c>
      <c r="B11" s="111">
        <v>2</v>
      </c>
      <c r="C11" s="111">
        <v>3</v>
      </c>
      <c r="D11" s="111">
        <v>4</v>
      </c>
      <c r="E11" s="111">
        <v>5</v>
      </c>
      <c r="F11" s="111">
        <v>6</v>
      </c>
      <c r="G11" s="111">
        <v>7</v>
      </c>
      <c r="H11" s="162">
        <v>8</v>
      </c>
      <c r="I11" s="162">
        <v>9</v>
      </c>
      <c r="J11" s="162">
        <v>10</v>
      </c>
      <c r="K11" s="177">
        <v>11</v>
      </c>
      <c r="L11" s="177">
        <v>12</v>
      </c>
      <c r="M11" s="177">
        <v>13</v>
      </c>
      <c r="N11" s="162">
        <v>14</v>
      </c>
      <c r="O11" s="162">
        <v>15</v>
      </c>
      <c r="P11" s="162">
        <v>16</v>
      </c>
      <c r="Q11" s="177">
        <v>17</v>
      </c>
      <c r="R11" s="177">
        <v>18</v>
      </c>
      <c r="S11" s="177">
        <v>19</v>
      </c>
      <c r="T11" s="162">
        <v>20</v>
      </c>
      <c r="U11" s="162">
        <v>21</v>
      </c>
      <c r="V11" s="162">
        <v>22</v>
      </c>
      <c r="W11" s="177">
        <v>23</v>
      </c>
      <c r="X11" s="177">
        <v>24</v>
      </c>
      <c r="Y11" s="177">
        <v>25</v>
      </c>
      <c r="Z11" s="162">
        <v>26</v>
      </c>
      <c r="AA11" s="162">
        <v>27</v>
      </c>
      <c r="AB11" s="162">
        <v>28</v>
      </c>
      <c r="AC11" s="177">
        <v>29</v>
      </c>
      <c r="AD11" s="177">
        <v>30</v>
      </c>
      <c r="AE11" s="177">
        <v>31</v>
      </c>
      <c r="AF11" s="162">
        <v>32</v>
      </c>
      <c r="AG11" s="162">
        <v>33</v>
      </c>
      <c r="AH11" s="162">
        <v>34</v>
      </c>
      <c r="AI11" s="177">
        <v>35</v>
      </c>
      <c r="AJ11" s="177">
        <v>36</v>
      </c>
      <c r="AK11" s="177">
        <v>37</v>
      </c>
      <c r="AL11" s="162">
        <v>38</v>
      </c>
      <c r="AM11" s="162">
        <v>39</v>
      </c>
      <c r="AN11" s="162">
        <v>40</v>
      </c>
      <c r="AO11" s="177">
        <v>41</v>
      </c>
      <c r="AP11" s="177">
        <v>42</v>
      </c>
      <c r="AQ11" s="177">
        <v>43</v>
      </c>
      <c r="AR11" s="112">
        <v>44</v>
      </c>
    </row>
    <row r="12" spans="1:44" s="116" customFormat="1" ht="30" customHeight="1">
      <c r="A12" s="266" t="s">
        <v>270</v>
      </c>
      <c r="B12" s="266"/>
      <c r="C12" s="266"/>
      <c r="D12" s="180" t="s">
        <v>258</v>
      </c>
      <c r="E12" s="181">
        <f>SUM(H12+K12+N12+Q12+T12+W12+Z12+AC12+AF12+AI12+AL12+AO12)</f>
        <v>355</v>
      </c>
      <c r="F12" s="181">
        <f>SUM(I12+L12+O12+R12+U12+X12+AA12+AD12+AG12+AJ12+AM12+AP12)</f>
        <v>108.8</v>
      </c>
      <c r="G12" s="182">
        <f>IF(F12,F12/E12*100,0)</f>
        <v>30.647887323943664</v>
      </c>
      <c r="H12" s="181">
        <f>SUM(H13:H16)</f>
        <v>0</v>
      </c>
      <c r="I12" s="181">
        <f>SUM(I13:I16)</f>
        <v>0</v>
      </c>
      <c r="J12" s="181">
        <f>IF(I12,I12/H12*100,0)</f>
        <v>0</v>
      </c>
      <c r="K12" s="181">
        <f t="shared" ref="K12:L12" si="0">SUM(K13:K16)</f>
        <v>32.700000000000003</v>
      </c>
      <c r="L12" s="181">
        <f t="shared" si="0"/>
        <v>32.700000000000003</v>
      </c>
      <c r="M12" s="181">
        <f>IF(L12,L12/K12*100,0)</f>
        <v>100</v>
      </c>
      <c r="N12" s="181">
        <f t="shared" ref="N12:O12" si="1">SUM(N13:N16)</f>
        <v>76.099999999999994</v>
      </c>
      <c r="O12" s="181">
        <f t="shared" si="1"/>
        <v>76.099999999999994</v>
      </c>
      <c r="P12" s="181">
        <f>IF(O12,O12/N12*100,0)</f>
        <v>100</v>
      </c>
      <c r="Q12" s="181">
        <f t="shared" ref="Q12:R12" si="2">SUM(Q13:Q16)</f>
        <v>0</v>
      </c>
      <c r="R12" s="181">
        <f t="shared" si="2"/>
        <v>0</v>
      </c>
      <c r="S12" s="181">
        <f t="shared" ref="S12:S16" si="3">IF(R12,R12/Q121*100,0)</f>
        <v>0</v>
      </c>
      <c r="T12" s="181">
        <f t="shared" ref="T12:U12" si="4">SUM(T13:T16)</f>
        <v>0</v>
      </c>
      <c r="U12" s="181">
        <f t="shared" si="4"/>
        <v>0</v>
      </c>
      <c r="V12" s="181">
        <f>IF(U12,U12/T12*100,0)</f>
        <v>0</v>
      </c>
      <c r="W12" s="181">
        <f t="shared" ref="W12:X12" si="5">SUM(W13:W16)</f>
        <v>0</v>
      </c>
      <c r="X12" s="181">
        <f t="shared" si="5"/>
        <v>0</v>
      </c>
      <c r="Y12" s="196">
        <f t="shared" ref="Y12:Y16" si="6">IF(X12,X12/W121*100,0)</f>
        <v>0</v>
      </c>
      <c r="Z12" s="181">
        <f t="shared" ref="Z12:AA12" si="7">SUM(Z13:Z16)</f>
        <v>0</v>
      </c>
      <c r="AA12" s="181">
        <f t="shared" si="7"/>
        <v>0</v>
      </c>
      <c r="AB12" s="181">
        <f t="shared" ref="AB12:AB21" si="8">IF(AA12,AA12/Z12*100,0)</f>
        <v>0</v>
      </c>
      <c r="AC12" s="181">
        <f t="shared" ref="AC12:AD12" si="9">SUM(AC13:AC16)</f>
        <v>0</v>
      </c>
      <c r="AD12" s="181">
        <f t="shared" si="9"/>
        <v>0</v>
      </c>
      <c r="AE12" s="181">
        <f t="shared" ref="AE12:AE16" si="10">IF(AD12,AD12/AC121*100,0)</f>
        <v>0</v>
      </c>
      <c r="AF12" s="181">
        <f t="shared" ref="AF12:AG12" si="11">SUM(AF13:AF16)</f>
        <v>0</v>
      </c>
      <c r="AG12" s="181">
        <f t="shared" si="11"/>
        <v>0</v>
      </c>
      <c r="AH12" s="181">
        <f t="shared" ref="AH12:AH26" si="12">IF(AG12,AG12/AF12*100,0)</f>
        <v>0</v>
      </c>
      <c r="AI12" s="181">
        <f t="shared" ref="AI12:AJ12" si="13">SUM(AI13:AI16)</f>
        <v>64</v>
      </c>
      <c r="AJ12" s="181">
        <f t="shared" si="13"/>
        <v>0</v>
      </c>
      <c r="AK12" s="181">
        <f t="shared" ref="AK12:AK26" si="14">IF(AJ12,AJ12/AI12*100,0)</f>
        <v>0</v>
      </c>
      <c r="AL12" s="181">
        <f t="shared" ref="AL12:AM12" si="15">SUM(AL13:AL16)</f>
        <v>54.2</v>
      </c>
      <c r="AM12" s="181">
        <f t="shared" si="15"/>
        <v>0</v>
      </c>
      <c r="AN12" s="181">
        <f t="shared" ref="AN12:AN26" si="16">IF(AM12,AM12/AL12*100,0)</f>
        <v>0</v>
      </c>
      <c r="AO12" s="181">
        <f t="shared" ref="AO12:AP12" si="17">SUM(AO13:AO16)</f>
        <v>128</v>
      </c>
      <c r="AP12" s="181">
        <f t="shared" si="17"/>
        <v>0</v>
      </c>
      <c r="AQ12" s="181">
        <f>IF(AP12,AP12/AO12*100,0)</f>
        <v>0</v>
      </c>
      <c r="AR12" s="299"/>
    </row>
    <row r="13" spans="1:44" s="116" customFormat="1" ht="30" customHeight="1">
      <c r="A13" s="266"/>
      <c r="B13" s="266"/>
      <c r="C13" s="266"/>
      <c r="D13" s="163" t="s">
        <v>37</v>
      </c>
      <c r="E13" s="168">
        <f>SUM(H13+K13+N13+Q13+T13+W13+Z13+AC13+AF13+AI13+AL13+AO13)</f>
        <v>0</v>
      </c>
      <c r="F13" s="168">
        <f>SUM(I13+L13+O13+R13+U13+X13+AA13+AD13+AG13+AJ13+AM13+AP13)</f>
        <v>0</v>
      </c>
      <c r="G13" s="169">
        <f t="shared" ref="G13:G41" si="18">IF(F13,F13/E13*100,0)</f>
        <v>0</v>
      </c>
      <c r="H13" s="170">
        <f>H18</f>
        <v>0</v>
      </c>
      <c r="I13" s="170">
        <f t="shared" ref="I13" si="19">I18</f>
        <v>0</v>
      </c>
      <c r="J13" s="170">
        <f t="shared" ref="J13:J41" si="20">IF(I13,I13/H13*100,0)</f>
        <v>0</v>
      </c>
      <c r="K13" s="179">
        <f t="shared" ref="K13:L13" si="21">K18</f>
        <v>0</v>
      </c>
      <c r="L13" s="179">
        <f t="shared" si="21"/>
        <v>0</v>
      </c>
      <c r="M13" s="221">
        <f t="shared" ref="M13:M26" si="22">IF(L13,L13/K13*100,0)</f>
        <v>0</v>
      </c>
      <c r="N13" s="170">
        <f t="shared" ref="N13:O13" si="23">N18</f>
        <v>0</v>
      </c>
      <c r="O13" s="170">
        <f t="shared" si="23"/>
        <v>0</v>
      </c>
      <c r="P13" s="170">
        <f t="shared" ref="P13:P26" si="24">IF(O13,O13/N13*100,0)</f>
        <v>0</v>
      </c>
      <c r="Q13" s="179">
        <f t="shared" ref="Q13:R13" si="25">Q18</f>
        <v>0</v>
      </c>
      <c r="R13" s="179">
        <f t="shared" si="25"/>
        <v>0</v>
      </c>
      <c r="S13" s="179">
        <f t="shared" si="3"/>
        <v>0</v>
      </c>
      <c r="T13" s="170">
        <f t="shared" ref="T13:U13" si="26">T18</f>
        <v>0</v>
      </c>
      <c r="U13" s="170">
        <f t="shared" si="26"/>
        <v>0</v>
      </c>
      <c r="V13" s="170">
        <f t="shared" ref="V13:V26" si="27">IF(U13,U13/T13*100,0)</f>
        <v>0</v>
      </c>
      <c r="W13" s="179">
        <f t="shared" ref="W13:X13" si="28">W18</f>
        <v>0</v>
      </c>
      <c r="X13" s="179">
        <f t="shared" si="28"/>
        <v>0</v>
      </c>
      <c r="Y13" s="195">
        <f t="shared" si="6"/>
        <v>0</v>
      </c>
      <c r="Z13" s="170">
        <f t="shared" ref="Z13:AA13" si="29">Z18</f>
        <v>0</v>
      </c>
      <c r="AA13" s="170">
        <f t="shared" si="29"/>
        <v>0</v>
      </c>
      <c r="AB13" s="170">
        <f t="shared" si="8"/>
        <v>0</v>
      </c>
      <c r="AC13" s="179">
        <f t="shared" ref="AC13:AD13" si="30">AC18</f>
        <v>0</v>
      </c>
      <c r="AD13" s="179">
        <f t="shared" si="30"/>
        <v>0</v>
      </c>
      <c r="AE13" s="179">
        <f t="shared" si="10"/>
        <v>0</v>
      </c>
      <c r="AF13" s="170">
        <f t="shared" ref="AF13:AG13" si="31">AF18</f>
        <v>0</v>
      </c>
      <c r="AG13" s="170">
        <f t="shared" si="31"/>
        <v>0</v>
      </c>
      <c r="AH13" s="170">
        <f t="shared" si="12"/>
        <v>0</v>
      </c>
      <c r="AI13" s="179">
        <f t="shared" ref="AI13:AJ13" si="32">AI18</f>
        <v>0</v>
      </c>
      <c r="AJ13" s="179">
        <f t="shared" si="32"/>
        <v>0</v>
      </c>
      <c r="AK13" s="179">
        <f t="shared" si="14"/>
        <v>0</v>
      </c>
      <c r="AL13" s="170">
        <f t="shared" ref="AL13:AM13" si="33">AL18</f>
        <v>0</v>
      </c>
      <c r="AM13" s="170">
        <f t="shared" si="33"/>
        <v>0</v>
      </c>
      <c r="AN13" s="170">
        <f t="shared" si="16"/>
        <v>0</v>
      </c>
      <c r="AO13" s="179">
        <f t="shared" ref="AO13:AP13" si="34">AO18</f>
        <v>0</v>
      </c>
      <c r="AP13" s="179">
        <f t="shared" si="34"/>
        <v>0</v>
      </c>
      <c r="AQ13" s="179">
        <f t="shared" ref="AQ13:AQ26" si="35">IF(AP13,AP13/AO13*100,0)</f>
        <v>0</v>
      </c>
      <c r="AR13" s="286"/>
    </row>
    <row r="14" spans="1:44" s="116" customFormat="1" ht="30" customHeight="1">
      <c r="A14" s="266"/>
      <c r="B14" s="266"/>
      <c r="C14" s="266"/>
      <c r="D14" s="163" t="s">
        <v>2</v>
      </c>
      <c r="E14" s="168">
        <f t="shared" ref="E14:F36" si="36">SUM(H14+K14+N14+Q14+T14+W14+Z14+AC14+AF14+AI14+AL14+AO14)</f>
        <v>0</v>
      </c>
      <c r="F14" s="168">
        <f t="shared" si="36"/>
        <v>0</v>
      </c>
      <c r="G14" s="169">
        <f t="shared" si="18"/>
        <v>0</v>
      </c>
      <c r="H14" s="170">
        <f>H19</f>
        <v>0</v>
      </c>
      <c r="I14" s="170">
        <f t="shared" ref="I14" si="37">I19</f>
        <v>0</v>
      </c>
      <c r="J14" s="170">
        <f t="shared" si="20"/>
        <v>0</v>
      </c>
      <c r="K14" s="179">
        <f t="shared" ref="K14:L14" si="38">K19</f>
        <v>0</v>
      </c>
      <c r="L14" s="179">
        <f t="shared" si="38"/>
        <v>0</v>
      </c>
      <c r="M14" s="221">
        <f t="shared" si="22"/>
        <v>0</v>
      </c>
      <c r="N14" s="170">
        <f t="shared" ref="N14:O14" si="39">N19</f>
        <v>0</v>
      </c>
      <c r="O14" s="170">
        <f t="shared" si="39"/>
        <v>0</v>
      </c>
      <c r="P14" s="170">
        <f t="shared" si="24"/>
        <v>0</v>
      </c>
      <c r="Q14" s="179">
        <f t="shared" ref="Q14:R14" si="40">Q19</f>
        <v>0</v>
      </c>
      <c r="R14" s="179">
        <f t="shared" si="40"/>
        <v>0</v>
      </c>
      <c r="S14" s="179">
        <f t="shared" si="3"/>
        <v>0</v>
      </c>
      <c r="T14" s="170">
        <f t="shared" ref="T14:U14" si="41">T19</f>
        <v>0</v>
      </c>
      <c r="U14" s="170">
        <f t="shared" si="41"/>
        <v>0</v>
      </c>
      <c r="V14" s="170">
        <f t="shared" si="27"/>
        <v>0</v>
      </c>
      <c r="W14" s="179">
        <f t="shared" ref="W14:X14" si="42">W19</f>
        <v>0</v>
      </c>
      <c r="X14" s="179">
        <f t="shared" si="42"/>
        <v>0</v>
      </c>
      <c r="Y14" s="195">
        <f t="shared" si="6"/>
        <v>0</v>
      </c>
      <c r="Z14" s="170">
        <f t="shared" ref="Z14:AA14" si="43">Z19</f>
        <v>0</v>
      </c>
      <c r="AA14" s="170">
        <f t="shared" si="43"/>
        <v>0</v>
      </c>
      <c r="AB14" s="170">
        <f t="shared" si="8"/>
        <v>0</v>
      </c>
      <c r="AC14" s="179">
        <f t="shared" ref="AC14:AD14" si="44">AC19</f>
        <v>0</v>
      </c>
      <c r="AD14" s="179">
        <f t="shared" si="44"/>
        <v>0</v>
      </c>
      <c r="AE14" s="179">
        <f t="shared" si="10"/>
        <v>0</v>
      </c>
      <c r="AF14" s="170">
        <f t="shared" ref="AF14:AG14" si="45">AF19</f>
        <v>0</v>
      </c>
      <c r="AG14" s="170">
        <f t="shared" si="45"/>
        <v>0</v>
      </c>
      <c r="AH14" s="170">
        <f t="shared" si="12"/>
        <v>0</v>
      </c>
      <c r="AI14" s="179">
        <f t="shared" ref="AI14:AJ14" si="46">AI19</f>
        <v>0</v>
      </c>
      <c r="AJ14" s="179">
        <f t="shared" si="46"/>
        <v>0</v>
      </c>
      <c r="AK14" s="179">
        <f t="shared" si="14"/>
        <v>0</v>
      </c>
      <c r="AL14" s="170">
        <f t="shared" ref="AL14:AM14" si="47">AL19</f>
        <v>0</v>
      </c>
      <c r="AM14" s="170">
        <f t="shared" si="47"/>
        <v>0</v>
      </c>
      <c r="AN14" s="170">
        <f t="shared" si="16"/>
        <v>0</v>
      </c>
      <c r="AO14" s="179">
        <f t="shared" ref="AO14:AP14" si="48">AO19</f>
        <v>0</v>
      </c>
      <c r="AP14" s="179">
        <f t="shared" si="48"/>
        <v>0</v>
      </c>
      <c r="AQ14" s="179">
        <f t="shared" si="35"/>
        <v>0</v>
      </c>
      <c r="AR14" s="286"/>
    </row>
    <row r="15" spans="1:44" s="116" customFormat="1" ht="30" customHeight="1">
      <c r="A15" s="266"/>
      <c r="B15" s="266"/>
      <c r="C15" s="266"/>
      <c r="D15" s="164" t="s">
        <v>43</v>
      </c>
      <c r="E15" s="168">
        <f t="shared" si="36"/>
        <v>355</v>
      </c>
      <c r="F15" s="168">
        <f t="shared" si="36"/>
        <v>108.8</v>
      </c>
      <c r="G15" s="169">
        <f t="shared" si="18"/>
        <v>30.647887323943664</v>
      </c>
      <c r="H15" s="170">
        <f>H20</f>
        <v>0</v>
      </c>
      <c r="I15" s="170">
        <f t="shared" ref="I15" si="49">I20</f>
        <v>0</v>
      </c>
      <c r="J15" s="170">
        <f t="shared" si="20"/>
        <v>0</v>
      </c>
      <c r="K15" s="179">
        <f t="shared" ref="K15:L15" si="50">K20</f>
        <v>32.700000000000003</v>
      </c>
      <c r="L15" s="179">
        <f t="shared" si="50"/>
        <v>32.700000000000003</v>
      </c>
      <c r="M15" s="221">
        <f t="shared" si="22"/>
        <v>100</v>
      </c>
      <c r="N15" s="170">
        <f t="shared" ref="N15:O15" si="51">N20</f>
        <v>76.099999999999994</v>
      </c>
      <c r="O15" s="170">
        <f t="shared" si="51"/>
        <v>76.099999999999994</v>
      </c>
      <c r="P15" s="170">
        <f t="shared" si="24"/>
        <v>100</v>
      </c>
      <c r="Q15" s="179">
        <f t="shared" ref="Q15:R15" si="52">Q20</f>
        <v>0</v>
      </c>
      <c r="R15" s="179">
        <f t="shared" si="52"/>
        <v>0</v>
      </c>
      <c r="S15" s="179">
        <f t="shared" si="3"/>
        <v>0</v>
      </c>
      <c r="T15" s="170">
        <f t="shared" ref="T15:U15" si="53">T20</f>
        <v>0</v>
      </c>
      <c r="U15" s="170">
        <f t="shared" si="53"/>
        <v>0</v>
      </c>
      <c r="V15" s="170">
        <f t="shared" si="27"/>
        <v>0</v>
      </c>
      <c r="W15" s="179">
        <f t="shared" ref="W15:X15" si="54">W20</f>
        <v>0</v>
      </c>
      <c r="X15" s="179">
        <f t="shared" si="54"/>
        <v>0</v>
      </c>
      <c r="Y15" s="195">
        <f t="shared" si="6"/>
        <v>0</v>
      </c>
      <c r="Z15" s="170">
        <f t="shared" ref="Z15:AA15" si="55">Z20</f>
        <v>0</v>
      </c>
      <c r="AA15" s="170">
        <f t="shared" si="55"/>
        <v>0</v>
      </c>
      <c r="AB15" s="170">
        <f t="shared" si="8"/>
        <v>0</v>
      </c>
      <c r="AC15" s="179">
        <f t="shared" ref="AC15:AD15" si="56">AC20</f>
        <v>0</v>
      </c>
      <c r="AD15" s="179">
        <f t="shared" si="56"/>
        <v>0</v>
      </c>
      <c r="AE15" s="179">
        <f t="shared" si="10"/>
        <v>0</v>
      </c>
      <c r="AF15" s="170">
        <f t="shared" ref="AF15:AG15" si="57">AF20</f>
        <v>0</v>
      </c>
      <c r="AG15" s="170">
        <f t="shared" si="57"/>
        <v>0</v>
      </c>
      <c r="AH15" s="170">
        <f t="shared" si="12"/>
        <v>0</v>
      </c>
      <c r="AI15" s="179">
        <f t="shared" ref="AI15:AJ15" si="58">AI20</f>
        <v>64</v>
      </c>
      <c r="AJ15" s="179">
        <f t="shared" si="58"/>
        <v>0</v>
      </c>
      <c r="AK15" s="179">
        <f t="shared" si="14"/>
        <v>0</v>
      </c>
      <c r="AL15" s="170">
        <f t="shared" ref="AL15:AM15" si="59">AL20</f>
        <v>54.2</v>
      </c>
      <c r="AM15" s="170">
        <f t="shared" si="59"/>
        <v>0</v>
      </c>
      <c r="AN15" s="170">
        <f t="shared" si="16"/>
        <v>0</v>
      </c>
      <c r="AO15" s="179">
        <f t="shared" ref="AO15:AP15" si="60">AO20</f>
        <v>128</v>
      </c>
      <c r="AP15" s="179">
        <f t="shared" si="60"/>
        <v>0</v>
      </c>
      <c r="AQ15" s="179">
        <f t="shared" si="35"/>
        <v>0</v>
      </c>
      <c r="AR15" s="286"/>
    </row>
    <row r="16" spans="1:44" s="116" customFormat="1" ht="30" customHeight="1">
      <c r="A16" s="266"/>
      <c r="B16" s="266"/>
      <c r="C16" s="266"/>
      <c r="D16" s="163" t="s">
        <v>265</v>
      </c>
      <c r="E16" s="168">
        <f t="shared" si="36"/>
        <v>0</v>
      </c>
      <c r="F16" s="168">
        <f t="shared" si="36"/>
        <v>0</v>
      </c>
      <c r="G16" s="169">
        <f t="shared" si="18"/>
        <v>0</v>
      </c>
      <c r="H16" s="170">
        <f>H21</f>
        <v>0</v>
      </c>
      <c r="I16" s="170">
        <f t="shared" ref="I16" si="61">I21</f>
        <v>0</v>
      </c>
      <c r="J16" s="170">
        <f t="shared" si="20"/>
        <v>0</v>
      </c>
      <c r="K16" s="179">
        <f t="shared" ref="K16:L16" si="62">K21</f>
        <v>0</v>
      </c>
      <c r="L16" s="179">
        <f t="shared" si="62"/>
        <v>0</v>
      </c>
      <c r="M16" s="179">
        <f t="shared" si="22"/>
        <v>0</v>
      </c>
      <c r="N16" s="170">
        <f t="shared" ref="N16:O16" si="63">N21</f>
        <v>0</v>
      </c>
      <c r="O16" s="170">
        <f t="shared" si="63"/>
        <v>0</v>
      </c>
      <c r="P16" s="170">
        <f t="shared" si="24"/>
        <v>0</v>
      </c>
      <c r="Q16" s="179">
        <f t="shared" ref="Q16:R16" si="64">Q21</f>
        <v>0</v>
      </c>
      <c r="R16" s="179">
        <f t="shared" si="64"/>
        <v>0</v>
      </c>
      <c r="S16" s="179">
        <f t="shared" si="3"/>
        <v>0</v>
      </c>
      <c r="T16" s="170">
        <f t="shared" ref="T16:U16" si="65">T21</f>
        <v>0</v>
      </c>
      <c r="U16" s="170">
        <f t="shared" si="65"/>
        <v>0</v>
      </c>
      <c r="V16" s="170">
        <f t="shared" si="27"/>
        <v>0</v>
      </c>
      <c r="W16" s="179">
        <f t="shared" ref="W16:X16" si="66">W21</f>
        <v>0</v>
      </c>
      <c r="X16" s="179">
        <f t="shared" si="66"/>
        <v>0</v>
      </c>
      <c r="Y16" s="195">
        <f t="shared" si="6"/>
        <v>0</v>
      </c>
      <c r="Z16" s="170">
        <f t="shared" ref="Z16:AA16" si="67">Z21</f>
        <v>0</v>
      </c>
      <c r="AA16" s="170">
        <f t="shared" si="67"/>
        <v>0</v>
      </c>
      <c r="AB16" s="170">
        <f t="shared" si="8"/>
        <v>0</v>
      </c>
      <c r="AC16" s="179">
        <f t="shared" ref="AC16:AD16" si="68">AC21</f>
        <v>0</v>
      </c>
      <c r="AD16" s="179">
        <f t="shared" si="68"/>
        <v>0</v>
      </c>
      <c r="AE16" s="179">
        <f t="shared" si="10"/>
        <v>0</v>
      </c>
      <c r="AF16" s="170">
        <f t="shared" ref="AF16:AG16" si="69">AF21</f>
        <v>0</v>
      </c>
      <c r="AG16" s="170">
        <f t="shared" si="69"/>
        <v>0</v>
      </c>
      <c r="AH16" s="170">
        <f t="shared" si="12"/>
        <v>0</v>
      </c>
      <c r="AI16" s="179">
        <f t="shared" ref="AI16:AJ16" si="70">AI21</f>
        <v>0</v>
      </c>
      <c r="AJ16" s="179">
        <f t="shared" si="70"/>
        <v>0</v>
      </c>
      <c r="AK16" s="179">
        <f t="shared" si="14"/>
        <v>0</v>
      </c>
      <c r="AL16" s="170">
        <f t="shared" ref="AL16:AM16" si="71">AL21</f>
        <v>0</v>
      </c>
      <c r="AM16" s="170">
        <f t="shared" si="71"/>
        <v>0</v>
      </c>
      <c r="AN16" s="170">
        <f t="shared" si="16"/>
        <v>0</v>
      </c>
      <c r="AO16" s="179">
        <f t="shared" ref="AO16:AP16" si="72">AO21</f>
        <v>0</v>
      </c>
      <c r="AP16" s="179">
        <f t="shared" si="72"/>
        <v>0</v>
      </c>
      <c r="AQ16" s="179">
        <f t="shared" si="35"/>
        <v>0</v>
      </c>
      <c r="AR16" s="286"/>
    </row>
    <row r="17" spans="1:44" s="116" customFormat="1" ht="30" customHeight="1">
      <c r="A17" s="267" t="s">
        <v>284</v>
      </c>
      <c r="B17" s="300"/>
      <c r="C17" s="300"/>
      <c r="D17" s="183" t="s">
        <v>41</v>
      </c>
      <c r="E17" s="181">
        <f t="shared" si="36"/>
        <v>355</v>
      </c>
      <c r="F17" s="181">
        <f t="shared" si="36"/>
        <v>108.8</v>
      </c>
      <c r="G17" s="182">
        <f t="shared" si="18"/>
        <v>30.647887323943664</v>
      </c>
      <c r="H17" s="181">
        <f>SUM(H18:H21)</f>
        <v>0</v>
      </c>
      <c r="I17" s="181">
        <f>SUM(I18:I21)</f>
        <v>0</v>
      </c>
      <c r="J17" s="181">
        <f t="shared" si="20"/>
        <v>0</v>
      </c>
      <c r="K17" s="181">
        <f t="shared" ref="K17:L17" si="73">SUM(K18:K21)</f>
        <v>32.700000000000003</v>
      </c>
      <c r="L17" s="181">
        <f t="shared" si="73"/>
        <v>32.700000000000003</v>
      </c>
      <c r="M17" s="181">
        <f t="shared" si="22"/>
        <v>100</v>
      </c>
      <c r="N17" s="181">
        <f t="shared" ref="N17:O17" si="74">SUM(N18:N21)</f>
        <v>76.099999999999994</v>
      </c>
      <c r="O17" s="181">
        <f t="shared" si="74"/>
        <v>76.099999999999994</v>
      </c>
      <c r="P17" s="181">
        <f t="shared" si="24"/>
        <v>100</v>
      </c>
      <c r="Q17" s="181">
        <f t="shared" ref="Q17:R17" si="75">SUM(Q18:Q21)</f>
        <v>0</v>
      </c>
      <c r="R17" s="181">
        <f t="shared" si="75"/>
        <v>0</v>
      </c>
      <c r="S17" s="181">
        <f t="shared" ref="S17" si="76">IF(R17,R17/Q126*100,0)</f>
        <v>0</v>
      </c>
      <c r="T17" s="181">
        <f t="shared" ref="T17:U17" si="77">SUM(T18:T21)</f>
        <v>0</v>
      </c>
      <c r="U17" s="181">
        <f t="shared" si="77"/>
        <v>0</v>
      </c>
      <c r="V17" s="181">
        <f t="shared" si="27"/>
        <v>0</v>
      </c>
      <c r="W17" s="181">
        <f t="shared" ref="W17:X17" si="78">SUM(W18:W21)</f>
        <v>0</v>
      </c>
      <c r="X17" s="181">
        <f t="shared" si="78"/>
        <v>0</v>
      </c>
      <c r="Y17" s="196">
        <f t="shared" ref="Y17" si="79">IF(X17,X17/W126*100,0)</f>
        <v>0</v>
      </c>
      <c r="Z17" s="181">
        <f t="shared" ref="Z17:AA17" si="80">SUM(Z18:Z21)</f>
        <v>0</v>
      </c>
      <c r="AA17" s="181">
        <f t="shared" si="80"/>
        <v>0</v>
      </c>
      <c r="AB17" s="181">
        <f t="shared" si="8"/>
        <v>0</v>
      </c>
      <c r="AC17" s="181">
        <f t="shared" ref="AC17:AD17" si="81">SUM(AC18:AC21)</f>
        <v>0</v>
      </c>
      <c r="AD17" s="181">
        <f t="shared" si="81"/>
        <v>0</v>
      </c>
      <c r="AE17" s="181">
        <f t="shared" ref="AE17" si="82">IF(AD17,AD17/AC126*100,0)</f>
        <v>0</v>
      </c>
      <c r="AF17" s="181">
        <f t="shared" ref="AF17:AG17" si="83">SUM(AF18:AF21)</f>
        <v>0</v>
      </c>
      <c r="AG17" s="181">
        <f t="shared" si="83"/>
        <v>0</v>
      </c>
      <c r="AH17" s="181">
        <f t="shared" si="12"/>
        <v>0</v>
      </c>
      <c r="AI17" s="181">
        <f t="shared" ref="AI17:AJ17" si="84">SUM(AI18:AI21)</f>
        <v>64</v>
      </c>
      <c r="AJ17" s="181">
        <f t="shared" si="84"/>
        <v>0</v>
      </c>
      <c r="AK17" s="181">
        <f t="shared" si="14"/>
        <v>0</v>
      </c>
      <c r="AL17" s="181">
        <f t="shared" ref="AL17:AM17" si="85">SUM(AL18:AL21)</f>
        <v>54.2</v>
      </c>
      <c r="AM17" s="181">
        <f t="shared" si="85"/>
        <v>0</v>
      </c>
      <c r="AN17" s="181">
        <f t="shared" si="16"/>
        <v>0</v>
      </c>
      <c r="AO17" s="181">
        <f t="shared" ref="AO17:AP17" si="86">SUM(AO18:AO21)</f>
        <v>128</v>
      </c>
      <c r="AP17" s="181">
        <f t="shared" si="86"/>
        <v>0</v>
      </c>
      <c r="AQ17" s="181">
        <f t="shared" si="35"/>
        <v>0</v>
      </c>
      <c r="AR17" s="268"/>
    </row>
    <row r="18" spans="1:44" s="116" customFormat="1" ht="30" customHeight="1">
      <c r="A18" s="300"/>
      <c r="B18" s="300"/>
      <c r="C18" s="300"/>
      <c r="D18" s="163" t="s">
        <v>37</v>
      </c>
      <c r="E18" s="168">
        <f t="shared" si="36"/>
        <v>0</v>
      </c>
      <c r="F18" s="168">
        <f t="shared" si="36"/>
        <v>0</v>
      </c>
      <c r="G18" s="169">
        <f t="shared" si="18"/>
        <v>0</v>
      </c>
      <c r="H18" s="170">
        <f>H33</f>
        <v>0</v>
      </c>
      <c r="I18" s="170">
        <f t="shared" ref="I18:AE21" si="87">I33</f>
        <v>0</v>
      </c>
      <c r="J18" s="170">
        <f t="shared" si="20"/>
        <v>0</v>
      </c>
      <c r="K18" s="179">
        <f t="shared" si="87"/>
        <v>0</v>
      </c>
      <c r="L18" s="179">
        <f t="shared" si="87"/>
        <v>0</v>
      </c>
      <c r="M18" s="179">
        <f t="shared" si="22"/>
        <v>0</v>
      </c>
      <c r="N18" s="170">
        <f t="shared" si="87"/>
        <v>0</v>
      </c>
      <c r="O18" s="170">
        <f t="shared" si="87"/>
        <v>0</v>
      </c>
      <c r="P18" s="170">
        <f t="shared" si="24"/>
        <v>0</v>
      </c>
      <c r="Q18" s="179">
        <f t="shared" si="87"/>
        <v>0</v>
      </c>
      <c r="R18" s="179">
        <f t="shared" si="87"/>
        <v>0</v>
      </c>
      <c r="S18" s="179">
        <f t="shared" si="87"/>
        <v>0</v>
      </c>
      <c r="T18" s="170">
        <f t="shared" si="87"/>
        <v>0</v>
      </c>
      <c r="U18" s="170">
        <f t="shared" si="87"/>
        <v>0</v>
      </c>
      <c r="V18" s="170">
        <f t="shared" si="27"/>
        <v>0</v>
      </c>
      <c r="W18" s="179">
        <f t="shared" si="87"/>
        <v>0</v>
      </c>
      <c r="X18" s="179">
        <f t="shared" si="87"/>
        <v>0</v>
      </c>
      <c r="Y18" s="179">
        <f t="shared" si="87"/>
        <v>0</v>
      </c>
      <c r="Z18" s="170">
        <f t="shared" si="87"/>
        <v>0</v>
      </c>
      <c r="AA18" s="170">
        <f t="shared" si="87"/>
        <v>0</v>
      </c>
      <c r="AB18" s="170">
        <f t="shared" si="8"/>
        <v>0</v>
      </c>
      <c r="AC18" s="179">
        <f t="shared" si="87"/>
        <v>0</v>
      </c>
      <c r="AD18" s="179">
        <f t="shared" si="87"/>
        <v>0</v>
      </c>
      <c r="AE18" s="179">
        <f t="shared" si="87"/>
        <v>0</v>
      </c>
      <c r="AF18" s="170">
        <f t="shared" ref="AF18:AG18" si="88">AF33</f>
        <v>0</v>
      </c>
      <c r="AG18" s="170">
        <f t="shared" si="88"/>
        <v>0</v>
      </c>
      <c r="AH18" s="170">
        <f t="shared" si="12"/>
        <v>0</v>
      </c>
      <c r="AI18" s="179">
        <f t="shared" ref="AI18:AJ18" si="89">AI33</f>
        <v>0</v>
      </c>
      <c r="AJ18" s="179">
        <f t="shared" si="89"/>
        <v>0</v>
      </c>
      <c r="AK18" s="179">
        <f t="shared" si="14"/>
        <v>0</v>
      </c>
      <c r="AL18" s="170">
        <f t="shared" ref="AL18:AM18" si="90">AL33</f>
        <v>0</v>
      </c>
      <c r="AM18" s="170">
        <f t="shared" si="90"/>
        <v>0</v>
      </c>
      <c r="AN18" s="170">
        <f t="shared" si="16"/>
        <v>0</v>
      </c>
      <c r="AO18" s="179">
        <f t="shared" ref="AO18:AP18" si="91">AO33</f>
        <v>0</v>
      </c>
      <c r="AP18" s="179">
        <f t="shared" si="91"/>
        <v>0</v>
      </c>
      <c r="AQ18" s="179">
        <f t="shared" si="35"/>
        <v>0</v>
      </c>
      <c r="AR18" s="269"/>
    </row>
    <row r="19" spans="1:44" s="116" customFormat="1" ht="30" customHeight="1">
      <c r="A19" s="300"/>
      <c r="B19" s="300"/>
      <c r="C19" s="300"/>
      <c r="D19" s="163" t="s">
        <v>2</v>
      </c>
      <c r="E19" s="168">
        <f t="shared" si="36"/>
        <v>0</v>
      </c>
      <c r="F19" s="168">
        <f t="shared" si="36"/>
        <v>0</v>
      </c>
      <c r="G19" s="169">
        <f t="shared" si="18"/>
        <v>0</v>
      </c>
      <c r="H19" s="170">
        <f t="shared" ref="H19:W21" si="92">H34</f>
        <v>0</v>
      </c>
      <c r="I19" s="170">
        <f t="shared" si="92"/>
        <v>0</v>
      </c>
      <c r="J19" s="170">
        <f t="shared" si="20"/>
        <v>0</v>
      </c>
      <c r="K19" s="179">
        <f t="shared" si="92"/>
        <v>0</v>
      </c>
      <c r="L19" s="179">
        <f t="shared" si="92"/>
        <v>0</v>
      </c>
      <c r="M19" s="179">
        <f t="shared" si="22"/>
        <v>0</v>
      </c>
      <c r="N19" s="170">
        <f t="shared" si="92"/>
        <v>0</v>
      </c>
      <c r="O19" s="170">
        <f t="shared" si="92"/>
        <v>0</v>
      </c>
      <c r="P19" s="170">
        <f t="shared" si="24"/>
        <v>0</v>
      </c>
      <c r="Q19" s="179">
        <f t="shared" si="92"/>
        <v>0</v>
      </c>
      <c r="R19" s="179">
        <f t="shared" si="92"/>
        <v>0</v>
      </c>
      <c r="S19" s="179">
        <f t="shared" si="92"/>
        <v>0</v>
      </c>
      <c r="T19" s="170">
        <f t="shared" si="92"/>
        <v>0</v>
      </c>
      <c r="U19" s="170">
        <f t="shared" si="92"/>
        <v>0</v>
      </c>
      <c r="V19" s="170">
        <f t="shared" si="27"/>
        <v>0</v>
      </c>
      <c r="W19" s="179">
        <f t="shared" si="92"/>
        <v>0</v>
      </c>
      <c r="X19" s="179">
        <f t="shared" si="87"/>
        <v>0</v>
      </c>
      <c r="Y19" s="179">
        <f t="shared" si="87"/>
        <v>0</v>
      </c>
      <c r="Z19" s="170">
        <f t="shared" si="87"/>
        <v>0</v>
      </c>
      <c r="AA19" s="170">
        <f t="shared" si="87"/>
        <v>0</v>
      </c>
      <c r="AB19" s="170">
        <f t="shared" si="8"/>
        <v>0</v>
      </c>
      <c r="AC19" s="179">
        <f t="shared" si="87"/>
        <v>0</v>
      </c>
      <c r="AD19" s="179">
        <f t="shared" si="87"/>
        <v>0</v>
      </c>
      <c r="AE19" s="179">
        <f t="shared" si="87"/>
        <v>0</v>
      </c>
      <c r="AF19" s="170">
        <f t="shared" ref="AF19:AG19" si="93">AF34</f>
        <v>0</v>
      </c>
      <c r="AG19" s="170">
        <f t="shared" si="93"/>
        <v>0</v>
      </c>
      <c r="AH19" s="170">
        <f t="shared" si="12"/>
        <v>0</v>
      </c>
      <c r="AI19" s="179">
        <f t="shared" ref="AI19:AJ19" si="94">AI34</f>
        <v>0</v>
      </c>
      <c r="AJ19" s="179">
        <f t="shared" si="94"/>
        <v>0</v>
      </c>
      <c r="AK19" s="179">
        <f t="shared" si="14"/>
        <v>0</v>
      </c>
      <c r="AL19" s="170">
        <f t="shared" ref="AL19:AM19" si="95">AL34</f>
        <v>0</v>
      </c>
      <c r="AM19" s="170">
        <f t="shared" si="95"/>
        <v>0</v>
      </c>
      <c r="AN19" s="170">
        <f t="shared" si="16"/>
        <v>0</v>
      </c>
      <c r="AO19" s="179">
        <f t="shared" ref="AO19:AP19" si="96">AO34</f>
        <v>0</v>
      </c>
      <c r="AP19" s="179">
        <f t="shared" si="96"/>
        <v>0</v>
      </c>
      <c r="AQ19" s="179">
        <f t="shared" si="35"/>
        <v>0</v>
      </c>
      <c r="AR19" s="269"/>
    </row>
    <row r="20" spans="1:44" s="116" customFormat="1" ht="30" customHeight="1">
      <c r="A20" s="300"/>
      <c r="B20" s="300"/>
      <c r="C20" s="300"/>
      <c r="D20" s="164" t="s">
        <v>43</v>
      </c>
      <c r="E20" s="168">
        <f t="shared" si="36"/>
        <v>355</v>
      </c>
      <c r="F20" s="168">
        <f t="shared" si="36"/>
        <v>108.8</v>
      </c>
      <c r="G20" s="169">
        <f t="shared" si="18"/>
        <v>30.647887323943664</v>
      </c>
      <c r="H20" s="170">
        <f t="shared" si="92"/>
        <v>0</v>
      </c>
      <c r="I20" s="170">
        <f t="shared" si="87"/>
        <v>0</v>
      </c>
      <c r="J20" s="170">
        <f t="shared" si="20"/>
        <v>0</v>
      </c>
      <c r="K20" s="179">
        <f t="shared" si="87"/>
        <v>32.700000000000003</v>
      </c>
      <c r="L20" s="179">
        <f t="shared" si="87"/>
        <v>32.700000000000003</v>
      </c>
      <c r="M20" s="179">
        <f t="shared" si="22"/>
        <v>100</v>
      </c>
      <c r="N20" s="170">
        <f t="shared" si="87"/>
        <v>76.099999999999994</v>
      </c>
      <c r="O20" s="170">
        <f t="shared" si="87"/>
        <v>76.099999999999994</v>
      </c>
      <c r="P20" s="170">
        <f t="shared" si="24"/>
        <v>100</v>
      </c>
      <c r="Q20" s="179">
        <f t="shared" si="87"/>
        <v>0</v>
      </c>
      <c r="R20" s="179">
        <f t="shared" si="87"/>
        <v>0</v>
      </c>
      <c r="S20" s="179">
        <f t="shared" si="87"/>
        <v>0</v>
      </c>
      <c r="T20" s="170">
        <f t="shared" si="87"/>
        <v>0</v>
      </c>
      <c r="U20" s="170">
        <f t="shared" si="87"/>
        <v>0</v>
      </c>
      <c r="V20" s="170">
        <f t="shared" si="27"/>
        <v>0</v>
      </c>
      <c r="W20" s="179">
        <f t="shared" si="87"/>
        <v>0</v>
      </c>
      <c r="X20" s="179">
        <f t="shared" si="87"/>
        <v>0</v>
      </c>
      <c r="Y20" s="179">
        <f t="shared" si="87"/>
        <v>0</v>
      </c>
      <c r="Z20" s="170">
        <f t="shared" si="87"/>
        <v>0</v>
      </c>
      <c r="AA20" s="170">
        <f t="shared" si="87"/>
        <v>0</v>
      </c>
      <c r="AB20" s="170">
        <f t="shared" si="8"/>
        <v>0</v>
      </c>
      <c r="AC20" s="179">
        <f t="shared" si="87"/>
        <v>0</v>
      </c>
      <c r="AD20" s="179">
        <f t="shared" si="87"/>
        <v>0</v>
      </c>
      <c r="AE20" s="179">
        <f t="shared" si="87"/>
        <v>0</v>
      </c>
      <c r="AF20" s="170">
        <f t="shared" ref="AF20:AG20" si="97">AF35</f>
        <v>0</v>
      </c>
      <c r="AG20" s="170">
        <f t="shared" si="97"/>
        <v>0</v>
      </c>
      <c r="AH20" s="170">
        <f t="shared" si="12"/>
        <v>0</v>
      </c>
      <c r="AI20" s="179">
        <f t="shared" ref="AI20:AJ20" si="98">AI35</f>
        <v>64</v>
      </c>
      <c r="AJ20" s="179">
        <f t="shared" si="98"/>
        <v>0</v>
      </c>
      <c r="AK20" s="179">
        <f t="shared" si="14"/>
        <v>0</v>
      </c>
      <c r="AL20" s="170">
        <f t="shared" ref="AL20:AM20" si="99">AL35</f>
        <v>54.2</v>
      </c>
      <c r="AM20" s="170">
        <f t="shared" si="99"/>
        <v>0</v>
      </c>
      <c r="AN20" s="170">
        <f t="shared" si="16"/>
        <v>0</v>
      </c>
      <c r="AO20" s="179">
        <f t="shared" ref="AO20:AP20" si="100">AO35</f>
        <v>128</v>
      </c>
      <c r="AP20" s="179">
        <f t="shared" si="100"/>
        <v>0</v>
      </c>
      <c r="AQ20" s="179">
        <f t="shared" si="35"/>
        <v>0</v>
      </c>
      <c r="AR20" s="269"/>
    </row>
    <row r="21" spans="1:44" s="116" customFormat="1" ht="30" customHeight="1">
      <c r="A21" s="300"/>
      <c r="B21" s="300"/>
      <c r="C21" s="300"/>
      <c r="D21" s="163" t="s">
        <v>265</v>
      </c>
      <c r="E21" s="168">
        <f t="shared" si="36"/>
        <v>0</v>
      </c>
      <c r="F21" s="168">
        <f t="shared" si="36"/>
        <v>0</v>
      </c>
      <c r="G21" s="169">
        <f t="shared" si="18"/>
        <v>0</v>
      </c>
      <c r="H21" s="170">
        <f t="shared" si="92"/>
        <v>0</v>
      </c>
      <c r="I21" s="170">
        <f t="shared" si="87"/>
        <v>0</v>
      </c>
      <c r="J21" s="170">
        <f t="shared" si="20"/>
        <v>0</v>
      </c>
      <c r="K21" s="179">
        <f t="shared" si="87"/>
        <v>0</v>
      </c>
      <c r="L21" s="179">
        <f t="shared" si="87"/>
        <v>0</v>
      </c>
      <c r="M21" s="179">
        <f t="shared" si="22"/>
        <v>0</v>
      </c>
      <c r="N21" s="170">
        <f t="shared" si="87"/>
        <v>0</v>
      </c>
      <c r="O21" s="170">
        <f t="shared" si="87"/>
        <v>0</v>
      </c>
      <c r="P21" s="170">
        <f t="shared" si="24"/>
        <v>0</v>
      </c>
      <c r="Q21" s="179">
        <f t="shared" si="87"/>
        <v>0</v>
      </c>
      <c r="R21" s="179">
        <f t="shared" si="87"/>
        <v>0</v>
      </c>
      <c r="S21" s="179">
        <f t="shared" si="87"/>
        <v>0</v>
      </c>
      <c r="T21" s="170">
        <f t="shared" si="87"/>
        <v>0</v>
      </c>
      <c r="U21" s="170">
        <f t="shared" si="87"/>
        <v>0</v>
      </c>
      <c r="V21" s="170">
        <f t="shared" si="27"/>
        <v>0</v>
      </c>
      <c r="W21" s="179">
        <f t="shared" si="87"/>
        <v>0</v>
      </c>
      <c r="X21" s="179">
        <f t="shared" si="87"/>
        <v>0</v>
      </c>
      <c r="Y21" s="179">
        <f t="shared" si="87"/>
        <v>0</v>
      </c>
      <c r="Z21" s="170">
        <f t="shared" si="87"/>
        <v>0</v>
      </c>
      <c r="AA21" s="170">
        <f t="shared" si="87"/>
        <v>0</v>
      </c>
      <c r="AB21" s="170">
        <f t="shared" si="8"/>
        <v>0</v>
      </c>
      <c r="AC21" s="179">
        <f t="shared" si="87"/>
        <v>0</v>
      </c>
      <c r="AD21" s="179">
        <f t="shared" si="87"/>
        <v>0</v>
      </c>
      <c r="AE21" s="179">
        <f t="shared" si="87"/>
        <v>0</v>
      </c>
      <c r="AF21" s="170">
        <f t="shared" ref="AF21:AG21" si="101">AF36</f>
        <v>0</v>
      </c>
      <c r="AG21" s="170">
        <f t="shared" si="101"/>
        <v>0</v>
      </c>
      <c r="AH21" s="170">
        <f t="shared" si="12"/>
        <v>0</v>
      </c>
      <c r="AI21" s="179">
        <f t="shared" ref="AI21:AJ21" si="102">AI36</f>
        <v>0</v>
      </c>
      <c r="AJ21" s="179">
        <f t="shared" si="102"/>
        <v>0</v>
      </c>
      <c r="AK21" s="179">
        <f t="shared" si="14"/>
        <v>0</v>
      </c>
      <c r="AL21" s="170">
        <f t="shared" ref="AL21:AM21" si="103">AL36</f>
        <v>0</v>
      </c>
      <c r="AM21" s="170">
        <f t="shared" si="103"/>
        <v>0</v>
      </c>
      <c r="AN21" s="170">
        <f t="shared" si="16"/>
        <v>0</v>
      </c>
      <c r="AO21" s="179">
        <f t="shared" ref="AO21:AP21" si="104">AO36</f>
        <v>0</v>
      </c>
      <c r="AP21" s="179">
        <f t="shared" si="104"/>
        <v>0</v>
      </c>
      <c r="AQ21" s="179">
        <f t="shared" si="35"/>
        <v>0</v>
      </c>
      <c r="AR21" s="270"/>
    </row>
    <row r="22" spans="1:44" s="116" customFormat="1" ht="30" customHeight="1">
      <c r="A22" s="267" t="s">
        <v>269</v>
      </c>
      <c r="B22" s="300"/>
      <c r="C22" s="300"/>
      <c r="D22" s="183" t="s">
        <v>41</v>
      </c>
      <c r="E22" s="181">
        <f t="shared" si="36"/>
        <v>355</v>
      </c>
      <c r="F22" s="181">
        <f t="shared" si="36"/>
        <v>108.8</v>
      </c>
      <c r="G22" s="182">
        <f t="shared" si="18"/>
        <v>30.647887323943664</v>
      </c>
      <c r="H22" s="181">
        <f>SUM(H23:H26)</f>
        <v>0</v>
      </c>
      <c r="I22" s="181">
        <f>SUM(I23:I26)</f>
        <v>0</v>
      </c>
      <c r="J22" s="181">
        <f t="shared" si="20"/>
        <v>0</v>
      </c>
      <c r="K22" s="181">
        <f t="shared" ref="K22:L22" si="105">SUM(K23:K26)</f>
        <v>32.700000000000003</v>
      </c>
      <c r="L22" s="181">
        <f t="shared" si="105"/>
        <v>32.700000000000003</v>
      </c>
      <c r="M22" s="181">
        <f t="shared" si="22"/>
        <v>100</v>
      </c>
      <c r="N22" s="181">
        <f t="shared" ref="N22:O22" si="106">SUM(N23:N26)</f>
        <v>76.099999999999994</v>
      </c>
      <c r="O22" s="181">
        <f t="shared" si="106"/>
        <v>76.099999999999994</v>
      </c>
      <c r="P22" s="181">
        <f t="shared" si="24"/>
        <v>100</v>
      </c>
      <c r="Q22" s="181">
        <f t="shared" ref="Q22:R22" si="107">SUM(Q23:Q26)</f>
        <v>0</v>
      </c>
      <c r="R22" s="181">
        <f t="shared" si="107"/>
        <v>0</v>
      </c>
      <c r="S22" s="181">
        <f t="shared" ref="S22" si="108">IF(R22,R22/Q131*100,0)</f>
        <v>0</v>
      </c>
      <c r="T22" s="181">
        <f t="shared" ref="T22:U22" si="109">SUM(T23:T26)</f>
        <v>0</v>
      </c>
      <c r="U22" s="181">
        <f t="shared" si="109"/>
        <v>0</v>
      </c>
      <c r="V22" s="181">
        <f t="shared" si="27"/>
        <v>0</v>
      </c>
      <c r="W22" s="181">
        <f t="shared" ref="W22:X22" si="110">SUM(W23:W26)</f>
        <v>0</v>
      </c>
      <c r="X22" s="181">
        <f t="shared" si="110"/>
        <v>0</v>
      </c>
      <c r="Y22" s="196">
        <f t="shared" ref="Y22" si="111">IF(X22,X22/W131*100,0)</f>
        <v>0</v>
      </c>
      <c r="Z22" s="181">
        <f t="shared" ref="Z22:AA22" si="112">SUM(Z23:Z26)</f>
        <v>0</v>
      </c>
      <c r="AA22" s="181">
        <f t="shared" si="112"/>
        <v>0</v>
      </c>
      <c r="AB22" s="181">
        <f t="shared" ref="AB22:AB25" si="113">IF(AA22,AA22/Z22*100,0)</f>
        <v>0</v>
      </c>
      <c r="AC22" s="181">
        <f t="shared" ref="AC22:AD22" si="114">SUM(AC23:AC26)</f>
        <v>0</v>
      </c>
      <c r="AD22" s="181">
        <f t="shared" si="114"/>
        <v>0</v>
      </c>
      <c r="AE22" s="181">
        <f t="shared" ref="AE22" si="115">IF(AD22,AD22/AC131*100,0)</f>
        <v>0</v>
      </c>
      <c r="AF22" s="181">
        <f t="shared" ref="AF22:AG22" si="116">SUM(AF23:AF26)</f>
        <v>0</v>
      </c>
      <c r="AG22" s="181">
        <f t="shared" si="116"/>
        <v>0</v>
      </c>
      <c r="AH22" s="181">
        <f t="shared" si="12"/>
        <v>0</v>
      </c>
      <c r="AI22" s="181">
        <f t="shared" ref="AI22:AJ22" si="117">SUM(AI23:AI26)</f>
        <v>64</v>
      </c>
      <c r="AJ22" s="181">
        <f t="shared" si="117"/>
        <v>0</v>
      </c>
      <c r="AK22" s="181">
        <f t="shared" si="14"/>
        <v>0</v>
      </c>
      <c r="AL22" s="181">
        <f t="shared" ref="AL22:AM22" si="118">SUM(AL23:AL26)</f>
        <v>54.2</v>
      </c>
      <c r="AM22" s="181">
        <f t="shared" si="118"/>
        <v>0</v>
      </c>
      <c r="AN22" s="181">
        <f t="shared" si="16"/>
        <v>0</v>
      </c>
      <c r="AO22" s="181">
        <f t="shared" ref="AO22:AP22" si="119">SUM(AO23:AO26)</f>
        <v>128</v>
      </c>
      <c r="AP22" s="181">
        <f t="shared" si="119"/>
        <v>0</v>
      </c>
      <c r="AQ22" s="181">
        <f t="shared" si="35"/>
        <v>0</v>
      </c>
      <c r="AR22" s="271"/>
    </row>
    <row r="23" spans="1:44" s="116" customFormat="1" ht="30" customHeight="1">
      <c r="A23" s="300"/>
      <c r="B23" s="300"/>
      <c r="C23" s="300"/>
      <c r="D23" s="163" t="s">
        <v>37</v>
      </c>
      <c r="E23" s="168">
        <f t="shared" si="36"/>
        <v>0</v>
      </c>
      <c r="F23" s="168">
        <f t="shared" si="36"/>
        <v>0</v>
      </c>
      <c r="G23" s="169">
        <f t="shared" si="18"/>
        <v>0</v>
      </c>
      <c r="H23" s="170">
        <f>H33</f>
        <v>0</v>
      </c>
      <c r="I23" s="170">
        <f t="shared" ref="I23:AE26" si="120">I33</f>
        <v>0</v>
      </c>
      <c r="J23" s="170">
        <f t="shared" si="20"/>
        <v>0</v>
      </c>
      <c r="K23" s="179">
        <f t="shared" si="120"/>
        <v>0</v>
      </c>
      <c r="L23" s="179">
        <f t="shared" si="120"/>
        <v>0</v>
      </c>
      <c r="M23" s="179">
        <f t="shared" si="22"/>
        <v>0</v>
      </c>
      <c r="N23" s="170">
        <f t="shared" si="120"/>
        <v>0</v>
      </c>
      <c r="O23" s="170">
        <f t="shared" si="120"/>
        <v>0</v>
      </c>
      <c r="P23" s="170">
        <f t="shared" si="24"/>
        <v>0</v>
      </c>
      <c r="Q23" s="179">
        <f t="shared" si="120"/>
        <v>0</v>
      </c>
      <c r="R23" s="179">
        <f t="shared" si="120"/>
        <v>0</v>
      </c>
      <c r="S23" s="179">
        <f t="shared" si="120"/>
        <v>0</v>
      </c>
      <c r="T23" s="170">
        <f t="shared" si="120"/>
        <v>0</v>
      </c>
      <c r="U23" s="170">
        <f t="shared" si="120"/>
        <v>0</v>
      </c>
      <c r="V23" s="170">
        <f t="shared" si="27"/>
        <v>0</v>
      </c>
      <c r="W23" s="179">
        <f t="shared" si="120"/>
        <v>0</v>
      </c>
      <c r="X23" s="179">
        <f t="shared" si="120"/>
        <v>0</v>
      </c>
      <c r="Y23" s="179">
        <f t="shared" si="120"/>
        <v>0</v>
      </c>
      <c r="Z23" s="170">
        <f t="shared" si="120"/>
        <v>0</v>
      </c>
      <c r="AA23" s="170">
        <f t="shared" si="120"/>
        <v>0</v>
      </c>
      <c r="AB23" s="170">
        <f t="shared" si="113"/>
        <v>0</v>
      </c>
      <c r="AC23" s="179">
        <f t="shared" si="120"/>
        <v>0</v>
      </c>
      <c r="AD23" s="179">
        <f t="shared" si="120"/>
        <v>0</v>
      </c>
      <c r="AE23" s="179">
        <f t="shared" si="120"/>
        <v>0</v>
      </c>
      <c r="AF23" s="170">
        <f t="shared" ref="AF23:AG23" si="121">AF33</f>
        <v>0</v>
      </c>
      <c r="AG23" s="170">
        <f t="shared" si="121"/>
        <v>0</v>
      </c>
      <c r="AH23" s="170">
        <f t="shared" si="12"/>
        <v>0</v>
      </c>
      <c r="AI23" s="179">
        <f t="shared" ref="AI23:AJ23" si="122">AI33</f>
        <v>0</v>
      </c>
      <c r="AJ23" s="179">
        <f t="shared" si="122"/>
        <v>0</v>
      </c>
      <c r="AK23" s="179">
        <f t="shared" si="14"/>
        <v>0</v>
      </c>
      <c r="AL23" s="170">
        <f t="shared" ref="AL23:AM23" si="123">AL33</f>
        <v>0</v>
      </c>
      <c r="AM23" s="170">
        <f t="shared" si="123"/>
        <v>0</v>
      </c>
      <c r="AN23" s="170">
        <f t="shared" si="16"/>
        <v>0</v>
      </c>
      <c r="AO23" s="179">
        <f t="shared" ref="AO23:AP23" si="124">AO33</f>
        <v>0</v>
      </c>
      <c r="AP23" s="179">
        <f t="shared" si="124"/>
        <v>0</v>
      </c>
      <c r="AQ23" s="179">
        <f t="shared" si="35"/>
        <v>0</v>
      </c>
      <c r="AR23" s="272"/>
    </row>
    <row r="24" spans="1:44" s="116" customFormat="1" ht="30" customHeight="1">
      <c r="A24" s="300"/>
      <c r="B24" s="300"/>
      <c r="C24" s="300"/>
      <c r="D24" s="163" t="s">
        <v>2</v>
      </c>
      <c r="E24" s="168">
        <f t="shared" si="36"/>
        <v>0</v>
      </c>
      <c r="F24" s="168">
        <f t="shared" si="36"/>
        <v>0</v>
      </c>
      <c r="G24" s="169">
        <f t="shared" si="18"/>
        <v>0</v>
      </c>
      <c r="H24" s="170">
        <f t="shared" ref="H24:W26" si="125">H34</f>
        <v>0</v>
      </c>
      <c r="I24" s="170">
        <f t="shared" si="125"/>
        <v>0</v>
      </c>
      <c r="J24" s="170">
        <f t="shared" si="20"/>
        <v>0</v>
      </c>
      <c r="K24" s="179">
        <f t="shared" si="125"/>
        <v>0</v>
      </c>
      <c r="L24" s="179">
        <f t="shared" si="125"/>
        <v>0</v>
      </c>
      <c r="M24" s="179">
        <f t="shared" si="22"/>
        <v>0</v>
      </c>
      <c r="N24" s="170">
        <f t="shared" si="125"/>
        <v>0</v>
      </c>
      <c r="O24" s="170">
        <f t="shared" si="125"/>
        <v>0</v>
      </c>
      <c r="P24" s="170">
        <f t="shared" si="24"/>
        <v>0</v>
      </c>
      <c r="Q24" s="179">
        <f t="shared" si="125"/>
        <v>0</v>
      </c>
      <c r="R24" s="179">
        <f t="shared" si="125"/>
        <v>0</v>
      </c>
      <c r="S24" s="179">
        <f t="shared" si="125"/>
        <v>0</v>
      </c>
      <c r="T24" s="170">
        <f t="shared" si="125"/>
        <v>0</v>
      </c>
      <c r="U24" s="170">
        <f t="shared" si="125"/>
        <v>0</v>
      </c>
      <c r="V24" s="170">
        <f t="shared" si="27"/>
        <v>0</v>
      </c>
      <c r="W24" s="179">
        <f t="shared" si="125"/>
        <v>0</v>
      </c>
      <c r="X24" s="179">
        <f t="shared" si="120"/>
        <v>0</v>
      </c>
      <c r="Y24" s="179">
        <f t="shared" si="120"/>
        <v>0</v>
      </c>
      <c r="Z24" s="170">
        <f t="shared" si="120"/>
        <v>0</v>
      </c>
      <c r="AA24" s="170">
        <f t="shared" si="120"/>
        <v>0</v>
      </c>
      <c r="AB24" s="170">
        <f t="shared" si="113"/>
        <v>0</v>
      </c>
      <c r="AC24" s="179">
        <f t="shared" si="120"/>
        <v>0</v>
      </c>
      <c r="AD24" s="179">
        <f t="shared" si="120"/>
        <v>0</v>
      </c>
      <c r="AE24" s="179">
        <f t="shared" si="120"/>
        <v>0</v>
      </c>
      <c r="AF24" s="170">
        <f t="shared" ref="AF24:AG24" si="126">AF34</f>
        <v>0</v>
      </c>
      <c r="AG24" s="170">
        <f t="shared" si="126"/>
        <v>0</v>
      </c>
      <c r="AH24" s="170">
        <f t="shared" si="12"/>
        <v>0</v>
      </c>
      <c r="AI24" s="179">
        <f t="shared" ref="AI24:AJ24" si="127">AI34</f>
        <v>0</v>
      </c>
      <c r="AJ24" s="179">
        <f t="shared" si="127"/>
        <v>0</v>
      </c>
      <c r="AK24" s="179">
        <f t="shared" si="14"/>
        <v>0</v>
      </c>
      <c r="AL24" s="170">
        <f t="shared" ref="AL24:AM24" si="128">AL34</f>
        <v>0</v>
      </c>
      <c r="AM24" s="170">
        <f t="shared" si="128"/>
        <v>0</v>
      </c>
      <c r="AN24" s="170">
        <f t="shared" si="16"/>
        <v>0</v>
      </c>
      <c r="AO24" s="179">
        <f t="shared" ref="AO24:AP24" si="129">AO34</f>
        <v>0</v>
      </c>
      <c r="AP24" s="179">
        <f t="shared" si="129"/>
        <v>0</v>
      </c>
      <c r="AQ24" s="179">
        <f t="shared" si="35"/>
        <v>0</v>
      </c>
      <c r="AR24" s="272"/>
    </row>
    <row r="25" spans="1:44" s="116" customFormat="1" ht="30" customHeight="1">
      <c r="A25" s="300"/>
      <c r="B25" s="300"/>
      <c r="C25" s="300"/>
      <c r="D25" s="164" t="s">
        <v>43</v>
      </c>
      <c r="E25" s="168">
        <f t="shared" si="36"/>
        <v>355</v>
      </c>
      <c r="F25" s="168">
        <f t="shared" si="36"/>
        <v>108.8</v>
      </c>
      <c r="G25" s="169">
        <f t="shared" si="18"/>
        <v>30.647887323943664</v>
      </c>
      <c r="H25" s="170">
        <f t="shared" si="125"/>
        <v>0</v>
      </c>
      <c r="I25" s="170">
        <f t="shared" si="120"/>
        <v>0</v>
      </c>
      <c r="J25" s="170">
        <f t="shared" si="20"/>
        <v>0</v>
      </c>
      <c r="K25" s="179">
        <f t="shared" si="120"/>
        <v>32.700000000000003</v>
      </c>
      <c r="L25" s="179">
        <f t="shared" si="120"/>
        <v>32.700000000000003</v>
      </c>
      <c r="M25" s="179">
        <f t="shared" si="22"/>
        <v>100</v>
      </c>
      <c r="N25" s="170">
        <f t="shared" si="120"/>
        <v>76.099999999999994</v>
      </c>
      <c r="O25" s="170">
        <f t="shared" si="120"/>
        <v>76.099999999999994</v>
      </c>
      <c r="P25" s="170">
        <f t="shared" si="24"/>
        <v>100</v>
      </c>
      <c r="Q25" s="179">
        <f t="shared" si="120"/>
        <v>0</v>
      </c>
      <c r="R25" s="179">
        <f t="shared" si="120"/>
        <v>0</v>
      </c>
      <c r="S25" s="179">
        <f t="shared" si="120"/>
        <v>0</v>
      </c>
      <c r="T25" s="170">
        <f t="shared" si="120"/>
        <v>0</v>
      </c>
      <c r="U25" s="170">
        <f t="shared" si="120"/>
        <v>0</v>
      </c>
      <c r="V25" s="170">
        <f t="shared" si="27"/>
        <v>0</v>
      </c>
      <c r="W25" s="179">
        <f t="shared" si="120"/>
        <v>0</v>
      </c>
      <c r="X25" s="179">
        <f t="shared" si="120"/>
        <v>0</v>
      </c>
      <c r="Y25" s="179">
        <f t="shared" si="120"/>
        <v>0</v>
      </c>
      <c r="Z25" s="170">
        <f t="shared" si="120"/>
        <v>0</v>
      </c>
      <c r="AA25" s="170">
        <f t="shared" si="120"/>
        <v>0</v>
      </c>
      <c r="AB25" s="170">
        <f t="shared" si="113"/>
        <v>0</v>
      </c>
      <c r="AC25" s="179">
        <f t="shared" si="120"/>
        <v>0</v>
      </c>
      <c r="AD25" s="179">
        <f t="shared" si="120"/>
        <v>0</v>
      </c>
      <c r="AE25" s="179">
        <f t="shared" si="120"/>
        <v>0</v>
      </c>
      <c r="AF25" s="170">
        <f t="shared" ref="AF25:AG25" si="130">AF35</f>
        <v>0</v>
      </c>
      <c r="AG25" s="170">
        <f t="shared" si="130"/>
        <v>0</v>
      </c>
      <c r="AH25" s="170">
        <f t="shared" si="12"/>
        <v>0</v>
      </c>
      <c r="AI25" s="179">
        <f t="shared" ref="AI25:AJ25" si="131">AI35</f>
        <v>64</v>
      </c>
      <c r="AJ25" s="179">
        <f t="shared" si="131"/>
        <v>0</v>
      </c>
      <c r="AK25" s="179">
        <f t="shared" si="14"/>
        <v>0</v>
      </c>
      <c r="AL25" s="170">
        <f t="shared" ref="AL25:AM25" si="132">AL35</f>
        <v>54.2</v>
      </c>
      <c r="AM25" s="170">
        <f t="shared" si="132"/>
        <v>0</v>
      </c>
      <c r="AN25" s="170">
        <f t="shared" si="16"/>
        <v>0</v>
      </c>
      <c r="AO25" s="179">
        <f t="shared" ref="AO25:AP25" si="133">AO35</f>
        <v>128</v>
      </c>
      <c r="AP25" s="179">
        <f t="shared" si="133"/>
        <v>0</v>
      </c>
      <c r="AQ25" s="179">
        <f t="shared" si="35"/>
        <v>0</v>
      </c>
      <c r="AR25" s="272"/>
    </row>
    <row r="26" spans="1:44" s="116" customFormat="1" ht="30" customHeight="1">
      <c r="A26" s="300"/>
      <c r="B26" s="300"/>
      <c r="C26" s="300"/>
      <c r="D26" s="163" t="s">
        <v>265</v>
      </c>
      <c r="E26" s="168">
        <f t="shared" si="36"/>
        <v>0</v>
      </c>
      <c r="F26" s="168">
        <f t="shared" si="36"/>
        <v>0</v>
      </c>
      <c r="G26" s="169">
        <f t="shared" si="18"/>
        <v>0</v>
      </c>
      <c r="H26" s="170">
        <f t="shared" si="125"/>
        <v>0</v>
      </c>
      <c r="I26" s="170">
        <f t="shared" si="120"/>
        <v>0</v>
      </c>
      <c r="J26" s="170">
        <f t="shared" si="20"/>
        <v>0</v>
      </c>
      <c r="K26" s="179">
        <f t="shared" si="120"/>
        <v>0</v>
      </c>
      <c r="L26" s="179">
        <f t="shared" si="120"/>
        <v>0</v>
      </c>
      <c r="M26" s="179">
        <f t="shared" si="22"/>
        <v>0</v>
      </c>
      <c r="N26" s="170">
        <f t="shared" si="120"/>
        <v>0</v>
      </c>
      <c r="O26" s="170">
        <f t="shared" si="120"/>
        <v>0</v>
      </c>
      <c r="P26" s="170">
        <f t="shared" si="24"/>
        <v>0</v>
      </c>
      <c r="Q26" s="179">
        <f t="shared" si="120"/>
        <v>0</v>
      </c>
      <c r="R26" s="179">
        <f t="shared" si="120"/>
        <v>0</v>
      </c>
      <c r="S26" s="179">
        <f t="shared" si="120"/>
        <v>0</v>
      </c>
      <c r="T26" s="170">
        <f t="shared" si="120"/>
        <v>0</v>
      </c>
      <c r="U26" s="170">
        <f t="shared" si="120"/>
        <v>0</v>
      </c>
      <c r="V26" s="170">
        <f t="shared" si="27"/>
        <v>0</v>
      </c>
      <c r="W26" s="179">
        <f t="shared" si="120"/>
        <v>0</v>
      </c>
      <c r="X26" s="179">
        <f t="shared" si="120"/>
        <v>0</v>
      </c>
      <c r="Y26" s="179">
        <f t="shared" si="120"/>
        <v>0</v>
      </c>
      <c r="Z26" s="170">
        <f t="shared" si="120"/>
        <v>0</v>
      </c>
      <c r="AA26" s="170">
        <f t="shared" si="120"/>
        <v>0</v>
      </c>
      <c r="AB26" s="170">
        <f>IF(AA26,AA26/Z26*100,0)</f>
        <v>0</v>
      </c>
      <c r="AC26" s="179">
        <f t="shared" si="120"/>
        <v>0</v>
      </c>
      <c r="AD26" s="179">
        <f t="shared" si="120"/>
        <v>0</v>
      </c>
      <c r="AE26" s="179">
        <f t="shared" si="120"/>
        <v>0</v>
      </c>
      <c r="AF26" s="170">
        <f t="shared" ref="AF26:AG26" si="134">AF36</f>
        <v>0</v>
      </c>
      <c r="AG26" s="170">
        <f t="shared" si="134"/>
        <v>0</v>
      </c>
      <c r="AH26" s="170">
        <f t="shared" si="12"/>
        <v>0</v>
      </c>
      <c r="AI26" s="179">
        <f t="shared" ref="AI26:AJ26" si="135">AI36</f>
        <v>0</v>
      </c>
      <c r="AJ26" s="179">
        <f t="shared" si="135"/>
        <v>0</v>
      </c>
      <c r="AK26" s="179">
        <f t="shared" si="14"/>
        <v>0</v>
      </c>
      <c r="AL26" s="170">
        <f t="shared" ref="AL26:AM26" si="136">AL36</f>
        <v>0</v>
      </c>
      <c r="AM26" s="170">
        <f t="shared" si="136"/>
        <v>0</v>
      </c>
      <c r="AN26" s="170">
        <f t="shared" si="16"/>
        <v>0</v>
      </c>
      <c r="AO26" s="179">
        <f t="shared" ref="AO26:AP26" si="137">AO36</f>
        <v>0</v>
      </c>
      <c r="AP26" s="179">
        <f t="shared" si="137"/>
        <v>0</v>
      </c>
      <c r="AQ26" s="179">
        <f t="shared" si="35"/>
        <v>0</v>
      </c>
      <c r="AR26" s="273"/>
    </row>
    <row r="27" spans="1:44" s="116" customFormat="1" ht="30" hidden="1" customHeight="1">
      <c r="A27" s="267" t="s">
        <v>267</v>
      </c>
      <c r="B27" s="267"/>
      <c r="C27" s="267"/>
      <c r="D27" s="183" t="s">
        <v>41</v>
      </c>
      <c r="E27" s="181">
        <f>SUM(E28:E31)</f>
        <v>0</v>
      </c>
      <c r="F27" s="181">
        <f>SUM(F28:F31)</f>
        <v>0</v>
      </c>
      <c r="G27" s="182">
        <f t="shared" si="18"/>
        <v>0</v>
      </c>
      <c r="H27" s="181" t="s">
        <v>268</v>
      </c>
      <c r="I27" s="181" t="s">
        <v>268</v>
      </c>
      <c r="J27" s="207" t="s">
        <v>268</v>
      </c>
      <c r="K27" s="181" t="s">
        <v>268</v>
      </c>
      <c r="L27" s="181" t="s">
        <v>268</v>
      </c>
      <c r="M27" s="181" t="s">
        <v>268</v>
      </c>
      <c r="N27" s="181" t="s">
        <v>268</v>
      </c>
      <c r="O27" s="181" t="s">
        <v>268</v>
      </c>
      <c r="P27" s="181" t="s">
        <v>268</v>
      </c>
      <c r="Q27" s="181" t="s">
        <v>268</v>
      </c>
      <c r="R27" s="181" t="s">
        <v>268</v>
      </c>
      <c r="S27" s="181" t="s">
        <v>268</v>
      </c>
      <c r="T27" s="181" t="s">
        <v>268</v>
      </c>
      <c r="U27" s="181" t="s">
        <v>268</v>
      </c>
      <c r="V27" s="181" t="s">
        <v>268</v>
      </c>
      <c r="W27" s="181" t="s">
        <v>268</v>
      </c>
      <c r="X27" s="181" t="s">
        <v>268</v>
      </c>
      <c r="Y27" s="181" t="s">
        <v>268</v>
      </c>
      <c r="Z27" s="181" t="s">
        <v>268</v>
      </c>
      <c r="AA27" s="181" t="s">
        <v>268</v>
      </c>
      <c r="AB27" s="181" t="s">
        <v>268</v>
      </c>
      <c r="AC27" s="181" t="s">
        <v>268</v>
      </c>
      <c r="AD27" s="181" t="s">
        <v>268</v>
      </c>
      <c r="AE27" s="181" t="s">
        <v>268</v>
      </c>
      <c r="AF27" s="181" t="s">
        <v>268</v>
      </c>
      <c r="AG27" s="181" t="s">
        <v>268</v>
      </c>
      <c r="AH27" s="181" t="s">
        <v>268</v>
      </c>
      <c r="AI27" s="181" t="s">
        <v>268</v>
      </c>
      <c r="AJ27" s="181" t="s">
        <v>268</v>
      </c>
      <c r="AK27" s="181" t="s">
        <v>268</v>
      </c>
      <c r="AL27" s="181" t="s">
        <v>268</v>
      </c>
      <c r="AM27" s="181" t="s">
        <v>268</v>
      </c>
      <c r="AN27" s="181" t="s">
        <v>268</v>
      </c>
      <c r="AO27" s="181" t="s">
        <v>268</v>
      </c>
      <c r="AP27" s="181" t="s">
        <v>268</v>
      </c>
      <c r="AQ27" s="181" t="s">
        <v>268</v>
      </c>
      <c r="AR27" s="274"/>
    </row>
    <row r="28" spans="1:44" s="116" customFormat="1" ht="30" hidden="1" customHeight="1">
      <c r="A28" s="267"/>
      <c r="B28" s="267"/>
      <c r="C28" s="267"/>
      <c r="D28" s="163" t="s">
        <v>37</v>
      </c>
      <c r="E28" s="168">
        <v>0</v>
      </c>
      <c r="F28" s="168">
        <v>0</v>
      </c>
      <c r="G28" s="169">
        <f t="shared" si="18"/>
        <v>0</v>
      </c>
      <c r="H28" s="170" t="s">
        <v>268</v>
      </c>
      <c r="I28" s="170" t="s">
        <v>268</v>
      </c>
      <c r="J28" s="170" t="s">
        <v>268</v>
      </c>
      <c r="K28" s="171" t="s">
        <v>268</v>
      </c>
      <c r="L28" s="171" t="s">
        <v>268</v>
      </c>
      <c r="M28" s="171" t="s">
        <v>268</v>
      </c>
      <c r="N28" s="170" t="s">
        <v>268</v>
      </c>
      <c r="O28" s="170" t="s">
        <v>268</v>
      </c>
      <c r="P28" s="170" t="s">
        <v>268</v>
      </c>
      <c r="Q28" s="171" t="s">
        <v>268</v>
      </c>
      <c r="R28" s="171" t="s">
        <v>268</v>
      </c>
      <c r="S28" s="171" t="s">
        <v>268</v>
      </c>
      <c r="T28" s="170" t="s">
        <v>268</v>
      </c>
      <c r="U28" s="170" t="s">
        <v>268</v>
      </c>
      <c r="V28" s="170" t="s">
        <v>268</v>
      </c>
      <c r="W28" s="171" t="s">
        <v>268</v>
      </c>
      <c r="X28" s="171" t="s">
        <v>268</v>
      </c>
      <c r="Y28" s="171" t="s">
        <v>268</v>
      </c>
      <c r="Z28" s="170" t="s">
        <v>268</v>
      </c>
      <c r="AA28" s="170" t="s">
        <v>268</v>
      </c>
      <c r="AB28" s="170" t="s">
        <v>268</v>
      </c>
      <c r="AC28" s="171" t="s">
        <v>268</v>
      </c>
      <c r="AD28" s="171" t="s">
        <v>268</v>
      </c>
      <c r="AE28" s="171" t="s">
        <v>268</v>
      </c>
      <c r="AF28" s="170" t="s">
        <v>268</v>
      </c>
      <c r="AG28" s="170" t="s">
        <v>268</v>
      </c>
      <c r="AH28" s="170" t="s">
        <v>268</v>
      </c>
      <c r="AI28" s="171" t="s">
        <v>268</v>
      </c>
      <c r="AJ28" s="171" t="s">
        <v>268</v>
      </c>
      <c r="AK28" s="171" t="s">
        <v>268</v>
      </c>
      <c r="AL28" s="170" t="s">
        <v>268</v>
      </c>
      <c r="AM28" s="170" t="s">
        <v>268</v>
      </c>
      <c r="AN28" s="170" t="s">
        <v>268</v>
      </c>
      <c r="AO28" s="171" t="s">
        <v>268</v>
      </c>
      <c r="AP28" s="171" t="s">
        <v>268</v>
      </c>
      <c r="AQ28" s="171" t="s">
        <v>268</v>
      </c>
      <c r="AR28" s="275"/>
    </row>
    <row r="29" spans="1:44" s="116" customFormat="1" ht="30" hidden="1" customHeight="1">
      <c r="A29" s="267"/>
      <c r="B29" s="267"/>
      <c r="C29" s="267"/>
      <c r="D29" s="163" t="s">
        <v>2</v>
      </c>
      <c r="E29" s="168">
        <v>0</v>
      </c>
      <c r="F29" s="168">
        <v>0</v>
      </c>
      <c r="G29" s="169">
        <f t="shared" si="18"/>
        <v>0</v>
      </c>
      <c r="H29" s="170" t="s">
        <v>268</v>
      </c>
      <c r="I29" s="170" t="s">
        <v>268</v>
      </c>
      <c r="J29" s="170" t="s">
        <v>268</v>
      </c>
      <c r="K29" s="171" t="s">
        <v>268</v>
      </c>
      <c r="L29" s="171" t="s">
        <v>268</v>
      </c>
      <c r="M29" s="171" t="s">
        <v>268</v>
      </c>
      <c r="N29" s="170" t="s">
        <v>268</v>
      </c>
      <c r="O29" s="170" t="s">
        <v>268</v>
      </c>
      <c r="P29" s="170" t="s">
        <v>268</v>
      </c>
      <c r="Q29" s="171" t="s">
        <v>268</v>
      </c>
      <c r="R29" s="171" t="s">
        <v>268</v>
      </c>
      <c r="S29" s="171" t="s">
        <v>268</v>
      </c>
      <c r="T29" s="170" t="s">
        <v>268</v>
      </c>
      <c r="U29" s="170" t="s">
        <v>268</v>
      </c>
      <c r="V29" s="170" t="s">
        <v>268</v>
      </c>
      <c r="W29" s="171" t="s">
        <v>268</v>
      </c>
      <c r="X29" s="171" t="s">
        <v>268</v>
      </c>
      <c r="Y29" s="171" t="s">
        <v>268</v>
      </c>
      <c r="Z29" s="170" t="s">
        <v>268</v>
      </c>
      <c r="AA29" s="170" t="s">
        <v>268</v>
      </c>
      <c r="AB29" s="170" t="s">
        <v>268</v>
      </c>
      <c r="AC29" s="171" t="s">
        <v>268</v>
      </c>
      <c r="AD29" s="171" t="s">
        <v>268</v>
      </c>
      <c r="AE29" s="171" t="s">
        <v>268</v>
      </c>
      <c r="AF29" s="170" t="s">
        <v>268</v>
      </c>
      <c r="AG29" s="170" t="s">
        <v>268</v>
      </c>
      <c r="AH29" s="170" t="s">
        <v>268</v>
      </c>
      <c r="AI29" s="171" t="s">
        <v>268</v>
      </c>
      <c r="AJ29" s="171" t="s">
        <v>268</v>
      </c>
      <c r="AK29" s="171" t="s">
        <v>268</v>
      </c>
      <c r="AL29" s="170" t="s">
        <v>268</v>
      </c>
      <c r="AM29" s="170" t="s">
        <v>268</v>
      </c>
      <c r="AN29" s="170" t="s">
        <v>268</v>
      </c>
      <c r="AO29" s="171" t="s">
        <v>268</v>
      </c>
      <c r="AP29" s="171" t="s">
        <v>268</v>
      </c>
      <c r="AQ29" s="171" t="s">
        <v>268</v>
      </c>
      <c r="AR29" s="275"/>
    </row>
    <row r="30" spans="1:44" s="116" customFormat="1" ht="30" hidden="1" customHeight="1">
      <c r="A30" s="267"/>
      <c r="B30" s="267"/>
      <c r="C30" s="267"/>
      <c r="D30" s="164" t="s">
        <v>43</v>
      </c>
      <c r="E30" s="168">
        <v>0</v>
      </c>
      <c r="F30" s="168">
        <v>0</v>
      </c>
      <c r="G30" s="169">
        <f t="shared" si="18"/>
        <v>0</v>
      </c>
      <c r="H30" s="170" t="s">
        <v>268</v>
      </c>
      <c r="I30" s="170" t="s">
        <v>268</v>
      </c>
      <c r="J30" s="170" t="s">
        <v>268</v>
      </c>
      <c r="K30" s="171" t="s">
        <v>268</v>
      </c>
      <c r="L30" s="171" t="s">
        <v>268</v>
      </c>
      <c r="M30" s="171" t="s">
        <v>268</v>
      </c>
      <c r="N30" s="170" t="s">
        <v>268</v>
      </c>
      <c r="O30" s="170" t="s">
        <v>268</v>
      </c>
      <c r="P30" s="170" t="s">
        <v>268</v>
      </c>
      <c r="Q30" s="171" t="s">
        <v>268</v>
      </c>
      <c r="R30" s="171" t="s">
        <v>268</v>
      </c>
      <c r="S30" s="171" t="s">
        <v>268</v>
      </c>
      <c r="T30" s="170" t="s">
        <v>268</v>
      </c>
      <c r="U30" s="170" t="s">
        <v>268</v>
      </c>
      <c r="V30" s="170" t="s">
        <v>268</v>
      </c>
      <c r="W30" s="171" t="s">
        <v>268</v>
      </c>
      <c r="X30" s="171" t="s">
        <v>268</v>
      </c>
      <c r="Y30" s="171" t="s">
        <v>268</v>
      </c>
      <c r="Z30" s="170" t="s">
        <v>268</v>
      </c>
      <c r="AA30" s="170" t="s">
        <v>268</v>
      </c>
      <c r="AB30" s="170" t="s">
        <v>268</v>
      </c>
      <c r="AC30" s="171" t="s">
        <v>268</v>
      </c>
      <c r="AD30" s="171" t="s">
        <v>268</v>
      </c>
      <c r="AE30" s="171" t="s">
        <v>268</v>
      </c>
      <c r="AF30" s="170" t="s">
        <v>268</v>
      </c>
      <c r="AG30" s="170" t="s">
        <v>268</v>
      </c>
      <c r="AH30" s="170" t="s">
        <v>268</v>
      </c>
      <c r="AI30" s="171" t="s">
        <v>268</v>
      </c>
      <c r="AJ30" s="171" t="s">
        <v>268</v>
      </c>
      <c r="AK30" s="171" t="s">
        <v>268</v>
      </c>
      <c r="AL30" s="170" t="s">
        <v>268</v>
      </c>
      <c r="AM30" s="170" t="s">
        <v>268</v>
      </c>
      <c r="AN30" s="170" t="s">
        <v>268</v>
      </c>
      <c r="AO30" s="171" t="s">
        <v>268</v>
      </c>
      <c r="AP30" s="171" t="s">
        <v>268</v>
      </c>
      <c r="AQ30" s="171" t="s">
        <v>268</v>
      </c>
      <c r="AR30" s="275"/>
    </row>
    <row r="31" spans="1:44" s="116" customFormat="1" ht="30" hidden="1" customHeight="1">
      <c r="A31" s="267"/>
      <c r="B31" s="267"/>
      <c r="C31" s="267"/>
      <c r="D31" s="163" t="s">
        <v>265</v>
      </c>
      <c r="E31" s="168">
        <v>0</v>
      </c>
      <c r="F31" s="168">
        <v>0</v>
      </c>
      <c r="G31" s="169">
        <f t="shared" si="18"/>
        <v>0</v>
      </c>
      <c r="H31" s="170" t="s">
        <v>268</v>
      </c>
      <c r="I31" s="170" t="s">
        <v>268</v>
      </c>
      <c r="J31" s="170" t="s">
        <v>268</v>
      </c>
      <c r="K31" s="171" t="s">
        <v>268</v>
      </c>
      <c r="L31" s="171" t="s">
        <v>268</v>
      </c>
      <c r="M31" s="171" t="s">
        <v>268</v>
      </c>
      <c r="N31" s="170" t="s">
        <v>268</v>
      </c>
      <c r="O31" s="170" t="s">
        <v>268</v>
      </c>
      <c r="P31" s="170" t="s">
        <v>268</v>
      </c>
      <c r="Q31" s="171" t="s">
        <v>268</v>
      </c>
      <c r="R31" s="171" t="s">
        <v>268</v>
      </c>
      <c r="S31" s="171" t="s">
        <v>268</v>
      </c>
      <c r="T31" s="170" t="s">
        <v>268</v>
      </c>
      <c r="U31" s="170" t="s">
        <v>268</v>
      </c>
      <c r="V31" s="170" t="s">
        <v>268</v>
      </c>
      <c r="W31" s="171" t="s">
        <v>268</v>
      </c>
      <c r="X31" s="171" t="s">
        <v>268</v>
      </c>
      <c r="Y31" s="171" t="s">
        <v>268</v>
      </c>
      <c r="Z31" s="170" t="s">
        <v>268</v>
      </c>
      <c r="AA31" s="170" t="s">
        <v>268</v>
      </c>
      <c r="AB31" s="170" t="s">
        <v>268</v>
      </c>
      <c r="AC31" s="171" t="s">
        <v>268</v>
      </c>
      <c r="AD31" s="171" t="s">
        <v>268</v>
      </c>
      <c r="AE31" s="171" t="s">
        <v>268</v>
      </c>
      <c r="AF31" s="170" t="s">
        <v>268</v>
      </c>
      <c r="AG31" s="170" t="s">
        <v>268</v>
      </c>
      <c r="AH31" s="170" t="s">
        <v>268</v>
      </c>
      <c r="AI31" s="171" t="s">
        <v>268</v>
      </c>
      <c r="AJ31" s="171" t="s">
        <v>268</v>
      </c>
      <c r="AK31" s="171" t="s">
        <v>268</v>
      </c>
      <c r="AL31" s="170" t="s">
        <v>268</v>
      </c>
      <c r="AM31" s="170" t="s">
        <v>268</v>
      </c>
      <c r="AN31" s="170" t="s">
        <v>268</v>
      </c>
      <c r="AO31" s="171" t="s">
        <v>268</v>
      </c>
      <c r="AP31" s="171" t="s">
        <v>268</v>
      </c>
      <c r="AQ31" s="171" t="s">
        <v>268</v>
      </c>
      <c r="AR31" s="276"/>
    </row>
    <row r="32" spans="1:44" s="95" customFormat="1" ht="30" customHeight="1">
      <c r="A32" s="265" t="s">
        <v>1</v>
      </c>
      <c r="B32" s="266" t="s">
        <v>289</v>
      </c>
      <c r="C32" s="266" t="s">
        <v>287</v>
      </c>
      <c r="D32" s="183" t="s">
        <v>41</v>
      </c>
      <c r="E32" s="181">
        <f t="shared" si="36"/>
        <v>355</v>
      </c>
      <c r="F32" s="181">
        <f>SUM(I32+L32+O32+R32+U32+X32+AA32+AD32+AG32+AJ32+AM32+AP32)</f>
        <v>108.8</v>
      </c>
      <c r="G32" s="182">
        <f t="shared" si="18"/>
        <v>30.647887323943664</v>
      </c>
      <c r="H32" s="181">
        <f>SUM(H33:H36)</f>
        <v>0</v>
      </c>
      <c r="I32" s="181">
        <f>SUM(I33:I36)</f>
        <v>0</v>
      </c>
      <c r="J32" s="181">
        <f t="shared" si="20"/>
        <v>0</v>
      </c>
      <c r="K32" s="181">
        <f>SUM(K33:K36)</f>
        <v>32.700000000000003</v>
      </c>
      <c r="L32" s="181">
        <f>SUM(L33:L36)</f>
        <v>32.700000000000003</v>
      </c>
      <c r="M32" s="181">
        <f t="shared" ref="M32:M41" si="138">IF(L32,L32/K32*100,0)</f>
        <v>100</v>
      </c>
      <c r="N32" s="181">
        <f t="shared" ref="N32:O32" si="139">SUM(N33:N36)</f>
        <v>76.099999999999994</v>
      </c>
      <c r="O32" s="181">
        <f t="shared" si="139"/>
        <v>76.099999999999994</v>
      </c>
      <c r="P32" s="181">
        <f t="shared" ref="P32:P41" si="140">IF(O32,O32/N32*100,0)</f>
        <v>100</v>
      </c>
      <c r="Q32" s="181">
        <f t="shared" ref="Q32:R32" si="141">SUM(Q33:Q36)</f>
        <v>0</v>
      </c>
      <c r="R32" s="181">
        <f t="shared" si="141"/>
        <v>0</v>
      </c>
      <c r="S32" s="181">
        <f t="shared" ref="S32:S33" si="142">IF(R33,R33/Q33*100,0)</f>
        <v>0</v>
      </c>
      <c r="T32" s="181">
        <f t="shared" ref="T32:U32" si="143">SUM(T33:T36)</f>
        <v>0</v>
      </c>
      <c r="U32" s="181">
        <f t="shared" si="143"/>
        <v>0</v>
      </c>
      <c r="V32" s="181">
        <f t="shared" ref="V32:V41" si="144">IF(U32,U32/T32*100,0)</f>
        <v>0</v>
      </c>
      <c r="W32" s="181">
        <f t="shared" ref="W32:X32" si="145">SUM(W33:W36)</f>
        <v>0</v>
      </c>
      <c r="X32" s="181">
        <f t="shared" si="145"/>
        <v>0</v>
      </c>
      <c r="Y32" s="181">
        <f t="shared" ref="Y32:Y33" si="146">IF(X33,X33/W33*100,0)</f>
        <v>0</v>
      </c>
      <c r="Z32" s="181">
        <f t="shared" ref="Z32:AA32" si="147">SUM(Z33:Z36)</f>
        <v>0</v>
      </c>
      <c r="AA32" s="181">
        <f t="shared" si="147"/>
        <v>0</v>
      </c>
      <c r="AB32" s="181">
        <f t="shared" ref="AB32:AB41" si="148">IF(AA32,AA32/Z32*100,0)</f>
        <v>0</v>
      </c>
      <c r="AC32" s="181">
        <f t="shared" ref="AC32:AD32" si="149">SUM(AC33:AC36)</f>
        <v>0</v>
      </c>
      <c r="AD32" s="181">
        <f t="shared" si="149"/>
        <v>0</v>
      </c>
      <c r="AE32" s="181">
        <f t="shared" ref="AE32:AE33" si="150">IF(AD33,AD33/AC33*100,0)</f>
        <v>0</v>
      </c>
      <c r="AF32" s="181">
        <f t="shared" ref="AF32:AG32" si="151">SUM(AF33:AF36)</f>
        <v>0</v>
      </c>
      <c r="AG32" s="181">
        <f t="shared" si="151"/>
        <v>0</v>
      </c>
      <c r="AH32" s="181">
        <f t="shared" ref="AH32:AH41" si="152">IF(AG32,AG32/AF32*100,0)</f>
        <v>0</v>
      </c>
      <c r="AI32" s="181">
        <f t="shared" ref="AI32:AJ32" si="153">SUM(AI33:AI36)</f>
        <v>64</v>
      </c>
      <c r="AJ32" s="181">
        <f t="shared" si="153"/>
        <v>0</v>
      </c>
      <c r="AK32" s="181">
        <f t="shared" ref="AK32:AK33" si="154">IF(AJ33,AJ33/AI33*100,0)</f>
        <v>0</v>
      </c>
      <c r="AL32" s="181">
        <f t="shared" ref="AL32:AM32" si="155">SUM(AL33:AL36)</f>
        <v>54.2</v>
      </c>
      <c r="AM32" s="181">
        <f t="shared" si="155"/>
        <v>0</v>
      </c>
      <c r="AN32" s="181">
        <f t="shared" ref="AN32:AN41" si="156">IF(AM32,AM32/AL32*100,0)</f>
        <v>0</v>
      </c>
      <c r="AO32" s="181">
        <f t="shared" ref="AO32:AP32" si="157">SUM(AO33:AO36)</f>
        <v>128</v>
      </c>
      <c r="AP32" s="181">
        <f t="shared" si="157"/>
        <v>0</v>
      </c>
      <c r="AQ32" s="181">
        <f t="shared" ref="AQ32:AQ33" si="158">IF(AP33,AP33/AO33*100,0)</f>
        <v>0</v>
      </c>
      <c r="AR32" s="267"/>
    </row>
    <row r="33" spans="1:44" s="95" customFormat="1" ht="30" customHeight="1">
      <c r="A33" s="265"/>
      <c r="B33" s="266"/>
      <c r="C33" s="266"/>
      <c r="D33" s="163" t="s">
        <v>37</v>
      </c>
      <c r="E33" s="168">
        <f t="shared" si="36"/>
        <v>0</v>
      </c>
      <c r="F33" s="168">
        <f t="shared" si="36"/>
        <v>0</v>
      </c>
      <c r="G33" s="169">
        <f t="shared" si="18"/>
        <v>0</v>
      </c>
      <c r="H33" s="170">
        <f>H38</f>
        <v>0</v>
      </c>
      <c r="I33" s="170">
        <f>I38</f>
        <v>0</v>
      </c>
      <c r="J33" s="170">
        <f t="shared" si="20"/>
        <v>0</v>
      </c>
      <c r="K33" s="171">
        <f>K38</f>
        <v>0</v>
      </c>
      <c r="L33" s="171">
        <f>L38</f>
        <v>0</v>
      </c>
      <c r="M33" s="171">
        <f t="shared" si="138"/>
        <v>0</v>
      </c>
      <c r="N33" s="170">
        <f t="shared" ref="N33:O33" si="159">N38</f>
        <v>0</v>
      </c>
      <c r="O33" s="170">
        <f t="shared" si="159"/>
        <v>0</v>
      </c>
      <c r="P33" s="170">
        <f t="shared" si="140"/>
        <v>0</v>
      </c>
      <c r="Q33" s="171">
        <f t="shared" ref="Q33:R33" si="160">Q38</f>
        <v>0</v>
      </c>
      <c r="R33" s="171">
        <f t="shared" si="160"/>
        <v>0</v>
      </c>
      <c r="S33" s="171">
        <f t="shared" si="142"/>
        <v>0</v>
      </c>
      <c r="T33" s="170">
        <f t="shared" ref="T33:U33" si="161">T38</f>
        <v>0</v>
      </c>
      <c r="U33" s="170">
        <f t="shared" si="161"/>
        <v>0</v>
      </c>
      <c r="V33" s="170">
        <f t="shared" si="144"/>
        <v>0</v>
      </c>
      <c r="W33" s="171">
        <f t="shared" ref="W33:X33" si="162">W38</f>
        <v>0</v>
      </c>
      <c r="X33" s="171">
        <f t="shared" si="162"/>
        <v>0</v>
      </c>
      <c r="Y33" s="171">
        <f t="shared" si="146"/>
        <v>0</v>
      </c>
      <c r="Z33" s="170">
        <f t="shared" ref="Z33:AA33" si="163">Z38</f>
        <v>0</v>
      </c>
      <c r="AA33" s="170">
        <f t="shared" si="163"/>
        <v>0</v>
      </c>
      <c r="AB33" s="170">
        <f t="shared" si="148"/>
        <v>0</v>
      </c>
      <c r="AC33" s="171">
        <f t="shared" ref="AC33:AD33" si="164">AC38</f>
        <v>0</v>
      </c>
      <c r="AD33" s="171">
        <f t="shared" si="164"/>
        <v>0</v>
      </c>
      <c r="AE33" s="171">
        <f t="shared" si="150"/>
        <v>0</v>
      </c>
      <c r="AF33" s="170">
        <f t="shared" ref="AF33:AG33" si="165">AF38</f>
        <v>0</v>
      </c>
      <c r="AG33" s="170">
        <f t="shared" si="165"/>
        <v>0</v>
      </c>
      <c r="AH33" s="170">
        <f t="shared" si="152"/>
        <v>0</v>
      </c>
      <c r="AI33" s="171">
        <f t="shared" ref="AI33:AJ33" si="166">AI38</f>
        <v>0</v>
      </c>
      <c r="AJ33" s="171">
        <f t="shared" si="166"/>
        <v>0</v>
      </c>
      <c r="AK33" s="171">
        <f t="shared" si="154"/>
        <v>0</v>
      </c>
      <c r="AL33" s="170">
        <f t="shared" ref="AL33:AM33" si="167">AL38</f>
        <v>0</v>
      </c>
      <c r="AM33" s="170">
        <f t="shared" si="167"/>
        <v>0</v>
      </c>
      <c r="AN33" s="170">
        <f t="shared" si="156"/>
        <v>0</v>
      </c>
      <c r="AO33" s="171">
        <f t="shared" ref="AO33:AP33" si="168">AO38</f>
        <v>0</v>
      </c>
      <c r="AP33" s="171">
        <f t="shared" si="168"/>
        <v>0</v>
      </c>
      <c r="AQ33" s="171">
        <f t="shared" si="158"/>
        <v>0</v>
      </c>
      <c r="AR33" s="267"/>
    </row>
    <row r="34" spans="1:44" s="95" customFormat="1" ht="30" customHeight="1">
      <c r="A34" s="265"/>
      <c r="B34" s="266"/>
      <c r="C34" s="266"/>
      <c r="D34" s="163" t="s">
        <v>2</v>
      </c>
      <c r="E34" s="168">
        <f t="shared" si="36"/>
        <v>0</v>
      </c>
      <c r="F34" s="168">
        <f t="shared" si="36"/>
        <v>0</v>
      </c>
      <c r="G34" s="169">
        <f t="shared" si="18"/>
        <v>0</v>
      </c>
      <c r="H34" s="170">
        <f t="shared" ref="H34:I36" si="169">H39</f>
        <v>0</v>
      </c>
      <c r="I34" s="170">
        <f t="shared" si="169"/>
        <v>0</v>
      </c>
      <c r="J34" s="170">
        <f t="shared" si="20"/>
        <v>0</v>
      </c>
      <c r="K34" s="171">
        <f t="shared" ref="K34:L36" si="170">K39</f>
        <v>0</v>
      </c>
      <c r="L34" s="171">
        <f t="shared" si="170"/>
        <v>0</v>
      </c>
      <c r="M34" s="171">
        <f t="shared" si="138"/>
        <v>0</v>
      </c>
      <c r="N34" s="170">
        <f t="shared" ref="N34:O34" si="171">N39</f>
        <v>0</v>
      </c>
      <c r="O34" s="170">
        <f t="shared" si="171"/>
        <v>0</v>
      </c>
      <c r="P34" s="170">
        <f t="shared" si="140"/>
        <v>0</v>
      </c>
      <c r="Q34" s="171">
        <f t="shared" ref="Q34:R34" si="172">Q39</f>
        <v>0</v>
      </c>
      <c r="R34" s="171">
        <f t="shared" si="172"/>
        <v>0</v>
      </c>
      <c r="S34" s="171">
        <f t="shared" ref="S34:S41" si="173">IF(R34,R34/Q34*100,0)</f>
        <v>0</v>
      </c>
      <c r="T34" s="170">
        <f t="shared" ref="T34:U34" si="174">T39</f>
        <v>0</v>
      </c>
      <c r="U34" s="170">
        <f t="shared" si="174"/>
        <v>0</v>
      </c>
      <c r="V34" s="170">
        <f t="shared" si="144"/>
        <v>0</v>
      </c>
      <c r="W34" s="171">
        <f t="shared" ref="W34:X34" si="175">W39</f>
        <v>0</v>
      </c>
      <c r="X34" s="171">
        <f t="shared" si="175"/>
        <v>0</v>
      </c>
      <c r="Y34" s="171">
        <f t="shared" ref="Y34:Y41" si="176">IF(X34,X34/W34*100,0)</f>
        <v>0</v>
      </c>
      <c r="Z34" s="170">
        <f t="shared" ref="Z34:AA34" si="177">Z39</f>
        <v>0</v>
      </c>
      <c r="AA34" s="170">
        <f t="shared" si="177"/>
        <v>0</v>
      </c>
      <c r="AB34" s="170">
        <f t="shared" si="148"/>
        <v>0</v>
      </c>
      <c r="AC34" s="171">
        <f t="shared" ref="AC34:AD34" si="178">AC39</f>
        <v>0</v>
      </c>
      <c r="AD34" s="171">
        <f t="shared" si="178"/>
        <v>0</v>
      </c>
      <c r="AE34" s="171">
        <f t="shared" ref="AE34:AE41" si="179">IF(AD34,AD34/AC34*100,0)</f>
        <v>0</v>
      </c>
      <c r="AF34" s="170">
        <f t="shared" ref="AF34:AG34" si="180">AF39</f>
        <v>0</v>
      </c>
      <c r="AG34" s="170">
        <f t="shared" si="180"/>
        <v>0</v>
      </c>
      <c r="AH34" s="170">
        <f t="shared" si="152"/>
        <v>0</v>
      </c>
      <c r="AI34" s="171">
        <f t="shared" ref="AI34:AJ34" si="181">AI39</f>
        <v>0</v>
      </c>
      <c r="AJ34" s="171">
        <f t="shared" si="181"/>
        <v>0</v>
      </c>
      <c r="AK34" s="171">
        <f t="shared" ref="AK34:AK41" si="182">IF(AJ34,AJ34/AI34*100,0)</f>
        <v>0</v>
      </c>
      <c r="AL34" s="170">
        <f t="shared" ref="AL34:AM34" si="183">AL39</f>
        <v>0</v>
      </c>
      <c r="AM34" s="170">
        <f t="shared" si="183"/>
        <v>0</v>
      </c>
      <c r="AN34" s="170">
        <f t="shared" si="156"/>
        <v>0</v>
      </c>
      <c r="AO34" s="171">
        <f t="shared" ref="AO34:AP34" si="184">AO39</f>
        <v>0</v>
      </c>
      <c r="AP34" s="171">
        <f t="shared" si="184"/>
        <v>0</v>
      </c>
      <c r="AQ34" s="171">
        <f t="shared" ref="AQ34:AQ41" si="185">IF(AP34,AP34/AO34*100,0)</f>
        <v>0</v>
      </c>
      <c r="AR34" s="267"/>
    </row>
    <row r="35" spans="1:44" s="95" customFormat="1" ht="30" customHeight="1">
      <c r="A35" s="265"/>
      <c r="B35" s="266"/>
      <c r="C35" s="266"/>
      <c r="D35" s="163" t="s">
        <v>43</v>
      </c>
      <c r="E35" s="168">
        <f t="shared" si="36"/>
        <v>355</v>
      </c>
      <c r="F35" s="168">
        <f t="shared" si="36"/>
        <v>108.8</v>
      </c>
      <c r="G35" s="169">
        <f t="shared" si="18"/>
        <v>30.647887323943664</v>
      </c>
      <c r="H35" s="170">
        <f t="shared" si="169"/>
        <v>0</v>
      </c>
      <c r="I35" s="170">
        <f t="shared" si="169"/>
        <v>0</v>
      </c>
      <c r="J35" s="170">
        <f t="shared" si="20"/>
        <v>0</v>
      </c>
      <c r="K35" s="171">
        <f t="shared" si="170"/>
        <v>32.700000000000003</v>
      </c>
      <c r="L35" s="171">
        <f t="shared" si="170"/>
        <v>32.700000000000003</v>
      </c>
      <c r="M35" s="171">
        <f t="shared" si="138"/>
        <v>100</v>
      </c>
      <c r="N35" s="170">
        <f t="shared" ref="N35:O35" si="186">N40</f>
        <v>76.099999999999994</v>
      </c>
      <c r="O35" s="170">
        <f t="shared" si="186"/>
        <v>76.099999999999994</v>
      </c>
      <c r="P35" s="170">
        <f t="shared" si="140"/>
        <v>100</v>
      </c>
      <c r="Q35" s="171">
        <f t="shared" ref="Q35:R35" si="187">Q40</f>
        <v>0</v>
      </c>
      <c r="R35" s="171">
        <f t="shared" si="187"/>
        <v>0</v>
      </c>
      <c r="S35" s="171">
        <f t="shared" si="173"/>
        <v>0</v>
      </c>
      <c r="T35" s="170">
        <f t="shared" ref="T35:U35" si="188">T40</f>
        <v>0</v>
      </c>
      <c r="U35" s="170">
        <f t="shared" si="188"/>
        <v>0</v>
      </c>
      <c r="V35" s="170">
        <f t="shared" si="144"/>
        <v>0</v>
      </c>
      <c r="W35" s="171">
        <f t="shared" ref="W35:X35" si="189">W40</f>
        <v>0</v>
      </c>
      <c r="X35" s="171">
        <f t="shared" si="189"/>
        <v>0</v>
      </c>
      <c r="Y35" s="171">
        <f t="shared" si="176"/>
        <v>0</v>
      </c>
      <c r="Z35" s="170">
        <f t="shared" ref="Z35:AA35" si="190">Z40</f>
        <v>0</v>
      </c>
      <c r="AA35" s="170">
        <f t="shared" si="190"/>
        <v>0</v>
      </c>
      <c r="AB35" s="170">
        <f t="shared" si="148"/>
        <v>0</v>
      </c>
      <c r="AC35" s="171">
        <f t="shared" ref="AC35:AD35" si="191">AC40</f>
        <v>0</v>
      </c>
      <c r="AD35" s="171">
        <f t="shared" si="191"/>
        <v>0</v>
      </c>
      <c r="AE35" s="171">
        <f t="shared" si="179"/>
        <v>0</v>
      </c>
      <c r="AF35" s="170">
        <f t="shared" ref="AF35:AG35" si="192">AF40</f>
        <v>0</v>
      </c>
      <c r="AG35" s="170">
        <f t="shared" si="192"/>
        <v>0</v>
      </c>
      <c r="AH35" s="170">
        <f t="shared" si="152"/>
        <v>0</v>
      </c>
      <c r="AI35" s="171">
        <f t="shared" ref="AI35:AJ35" si="193">AI40</f>
        <v>64</v>
      </c>
      <c r="AJ35" s="171">
        <f t="shared" si="193"/>
        <v>0</v>
      </c>
      <c r="AK35" s="171">
        <f t="shared" si="182"/>
        <v>0</v>
      </c>
      <c r="AL35" s="170">
        <f t="shared" ref="AL35:AM35" si="194">AL40</f>
        <v>54.2</v>
      </c>
      <c r="AM35" s="170">
        <f t="shared" si="194"/>
        <v>0</v>
      </c>
      <c r="AN35" s="170">
        <f t="shared" si="156"/>
        <v>0</v>
      </c>
      <c r="AO35" s="171">
        <f t="shared" ref="AO35:AP35" si="195">AO40</f>
        <v>128</v>
      </c>
      <c r="AP35" s="171">
        <f t="shared" si="195"/>
        <v>0</v>
      </c>
      <c r="AQ35" s="171">
        <f t="shared" si="185"/>
        <v>0</v>
      </c>
      <c r="AR35" s="267"/>
    </row>
    <row r="36" spans="1:44" s="95" customFormat="1" ht="39" customHeight="1">
      <c r="A36" s="265"/>
      <c r="B36" s="266"/>
      <c r="C36" s="266"/>
      <c r="D36" s="163" t="s">
        <v>265</v>
      </c>
      <c r="E36" s="168">
        <f t="shared" si="36"/>
        <v>0</v>
      </c>
      <c r="F36" s="168">
        <f t="shared" si="36"/>
        <v>0</v>
      </c>
      <c r="G36" s="169">
        <f t="shared" si="18"/>
        <v>0</v>
      </c>
      <c r="H36" s="170">
        <f t="shared" si="169"/>
        <v>0</v>
      </c>
      <c r="I36" s="170">
        <f t="shared" si="169"/>
        <v>0</v>
      </c>
      <c r="J36" s="170">
        <f t="shared" si="20"/>
        <v>0</v>
      </c>
      <c r="K36" s="171">
        <f t="shared" si="170"/>
        <v>0</v>
      </c>
      <c r="L36" s="171">
        <f t="shared" si="170"/>
        <v>0</v>
      </c>
      <c r="M36" s="171">
        <f t="shared" si="138"/>
        <v>0</v>
      </c>
      <c r="N36" s="170">
        <f t="shared" ref="N36:O36" si="196">N41</f>
        <v>0</v>
      </c>
      <c r="O36" s="170">
        <f t="shared" si="196"/>
        <v>0</v>
      </c>
      <c r="P36" s="170">
        <f t="shared" si="140"/>
        <v>0</v>
      </c>
      <c r="Q36" s="171">
        <f t="shared" ref="Q36:R36" si="197">Q41</f>
        <v>0</v>
      </c>
      <c r="R36" s="171">
        <f t="shared" si="197"/>
        <v>0</v>
      </c>
      <c r="S36" s="171">
        <f t="shared" si="173"/>
        <v>0</v>
      </c>
      <c r="T36" s="170">
        <f t="shared" ref="T36:U36" si="198">T41</f>
        <v>0</v>
      </c>
      <c r="U36" s="170">
        <f t="shared" si="198"/>
        <v>0</v>
      </c>
      <c r="V36" s="170">
        <f t="shared" si="144"/>
        <v>0</v>
      </c>
      <c r="W36" s="171">
        <f t="shared" ref="W36:X36" si="199">W41</f>
        <v>0</v>
      </c>
      <c r="X36" s="171">
        <f t="shared" si="199"/>
        <v>0</v>
      </c>
      <c r="Y36" s="171">
        <f t="shared" si="176"/>
        <v>0</v>
      </c>
      <c r="Z36" s="170">
        <f t="shared" ref="Z36:AA36" si="200">Z41</f>
        <v>0</v>
      </c>
      <c r="AA36" s="170">
        <f t="shared" si="200"/>
        <v>0</v>
      </c>
      <c r="AB36" s="170">
        <f t="shared" si="148"/>
        <v>0</v>
      </c>
      <c r="AC36" s="171">
        <f t="shared" ref="AC36:AD36" si="201">AC41</f>
        <v>0</v>
      </c>
      <c r="AD36" s="171">
        <f t="shared" si="201"/>
        <v>0</v>
      </c>
      <c r="AE36" s="171">
        <f t="shared" si="179"/>
        <v>0</v>
      </c>
      <c r="AF36" s="170">
        <f t="shared" ref="AF36:AG36" si="202">AF41</f>
        <v>0</v>
      </c>
      <c r="AG36" s="170">
        <f t="shared" si="202"/>
        <v>0</v>
      </c>
      <c r="AH36" s="170">
        <f t="shared" si="152"/>
        <v>0</v>
      </c>
      <c r="AI36" s="171">
        <f t="shared" ref="AI36:AJ36" si="203">AI41</f>
        <v>0</v>
      </c>
      <c r="AJ36" s="171">
        <f t="shared" si="203"/>
        <v>0</v>
      </c>
      <c r="AK36" s="171">
        <f t="shared" si="182"/>
        <v>0</v>
      </c>
      <c r="AL36" s="170">
        <f t="shared" ref="AL36:AM36" si="204">AL41</f>
        <v>0</v>
      </c>
      <c r="AM36" s="170">
        <f t="shared" si="204"/>
        <v>0</v>
      </c>
      <c r="AN36" s="170">
        <f t="shared" si="156"/>
        <v>0</v>
      </c>
      <c r="AO36" s="171">
        <f t="shared" ref="AO36:AP36" si="205">AO41</f>
        <v>0</v>
      </c>
      <c r="AP36" s="171">
        <f t="shared" si="205"/>
        <v>0</v>
      </c>
      <c r="AQ36" s="171">
        <f t="shared" si="185"/>
        <v>0</v>
      </c>
      <c r="AR36" s="267"/>
    </row>
    <row r="37" spans="1:44" s="220" customFormat="1" ht="30" customHeight="1">
      <c r="A37" s="265" t="s">
        <v>290</v>
      </c>
      <c r="B37" s="266" t="s">
        <v>291</v>
      </c>
      <c r="C37" s="266" t="s">
        <v>287</v>
      </c>
      <c r="D37" s="183" t="s">
        <v>41</v>
      </c>
      <c r="E37" s="181">
        <f>SUM(E38:E41)</f>
        <v>355</v>
      </c>
      <c r="F37" s="181">
        <f>SUM(F38:F41)</f>
        <v>108.8</v>
      </c>
      <c r="G37" s="182">
        <f t="shared" si="18"/>
        <v>30.647887323943664</v>
      </c>
      <c r="H37" s="219">
        <f>SUM(H38:H41)</f>
        <v>0</v>
      </c>
      <c r="I37" s="219">
        <f>SUM(I38:I41)</f>
        <v>0</v>
      </c>
      <c r="J37" s="181">
        <f t="shared" si="20"/>
        <v>0</v>
      </c>
      <c r="K37" s="219">
        <f>SUM(K38:K41)</f>
        <v>32.700000000000003</v>
      </c>
      <c r="L37" s="219">
        <f>SUM(L38:L41)</f>
        <v>32.700000000000003</v>
      </c>
      <c r="M37" s="181">
        <f t="shared" si="138"/>
        <v>100</v>
      </c>
      <c r="N37" s="219">
        <f t="shared" ref="N37:O37" si="206">SUM(N38:N41)</f>
        <v>76.099999999999994</v>
      </c>
      <c r="O37" s="219">
        <f t="shared" si="206"/>
        <v>76.099999999999994</v>
      </c>
      <c r="P37" s="181">
        <f t="shared" si="140"/>
        <v>100</v>
      </c>
      <c r="Q37" s="219">
        <f t="shared" ref="Q37:R37" si="207">SUM(Q38:Q41)</f>
        <v>0</v>
      </c>
      <c r="R37" s="219">
        <f t="shared" si="207"/>
        <v>0</v>
      </c>
      <c r="S37" s="181">
        <f t="shared" si="173"/>
        <v>0</v>
      </c>
      <c r="T37" s="219">
        <f t="shared" ref="T37:U37" si="208">SUM(T38:T41)</f>
        <v>0</v>
      </c>
      <c r="U37" s="219">
        <f t="shared" si="208"/>
        <v>0</v>
      </c>
      <c r="V37" s="181">
        <f t="shared" si="144"/>
        <v>0</v>
      </c>
      <c r="W37" s="219">
        <f t="shared" ref="W37:X37" si="209">SUM(W38:W41)</f>
        <v>0</v>
      </c>
      <c r="X37" s="219">
        <f t="shared" si="209"/>
        <v>0</v>
      </c>
      <c r="Y37" s="181">
        <f t="shared" si="176"/>
        <v>0</v>
      </c>
      <c r="Z37" s="219">
        <f t="shared" ref="Z37:AA37" si="210">SUM(Z38:Z41)</f>
        <v>0</v>
      </c>
      <c r="AA37" s="219">
        <f t="shared" si="210"/>
        <v>0</v>
      </c>
      <c r="AB37" s="181">
        <f t="shared" si="148"/>
        <v>0</v>
      </c>
      <c r="AC37" s="219">
        <f t="shared" ref="AC37:AD37" si="211">SUM(AC38:AC41)</f>
        <v>0</v>
      </c>
      <c r="AD37" s="219">
        <f t="shared" si="211"/>
        <v>0</v>
      </c>
      <c r="AE37" s="181">
        <f t="shared" si="179"/>
        <v>0</v>
      </c>
      <c r="AF37" s="219">
        <f t="shared" ref="AF37:AG37" si="212">SUM(AF38:AF41)</f>
        <v>0</v>
      </c>
      <c r="AG37" s="219">
        <f t="shared" si="212"/>
        <v>0</v>
      </c>
      <c r="AH37" s="181">
        <f t="shared" si="152"/>
        <v>0</v>
      </c>
      <c r="AI37" s="219">
        <f t="shared" ref="AI37:AJ37" si="213">SUM(AI38:AI41)</f>
        <v>64</v>
      </c>
      <c r="AJ37" s="219">
        <f t="shared" si="213"/>
        <v>0</v>
      </c>
      <c r="AK37" s="181">
        <f t="shared" si="182"/>
        <v>0</v>
      </c>
      <c r="AL37" s="219">
        <f t="shared" ref="AL37:AM37" si="214">SUM(AL38:AL41)</f>
        <v>54.2</v>
      </c>
      <c r="AM37" s="219">
        <f t="shared" si="214"/>
        <v>0</v>
      </c>
      <c r="AN37" s="181">
        <f t="shared" si="156"/>
        <v>0</v>
      </c>
      <c r="AO37" s="219">
        <f t="shared" ref="AO37:AP37" si="215">SUM(AO38:AO41)</f>
        <v>128</v>
      </c>
      <c r="AP37" s="219">
        <f t="shared" si="215"/>
        <v>0</v>
      </c>
      <c r="AQ37" s="181">
        <f t="shared" si="185"/>
        <v>0</v>
      </c>
      <c r="AR37" s="267"/>
    </row>
    <row r="38" spans="1:44" s="95" customFormat="1" ht="30" customHeight="1">
      <c r="A38" s="265"/>
      <c r="B38" s="266"/>
      <c r="C38" s="266"/>
      <c r="D38" s="163" t="s">
        <v>37</v>
      </c>
      <c r="E38" s="168">
        <f t="shared" ref="E38:E41" si="216">SUM(H38+K38+N38+Q38+T38+W38+Z38+AC38+AF38+AI38+AL38+AO38)</f>
        <v>0</v>
      </c>
      <c r="F38" s="168">
        <f t="shared" ref="F38:F41" si="217">SUM(I38+L38+O38+R38+U38+X38+AA38+AD38+AG38+AJ38+AM38+AP38)</f>
        <v>0</v>
      </c>
      <c r="G38" s="169">
        <f t="shared" si="18"/>
        <v>0</v>
      </c>
      <c r="H38" s="170"/>
      <c r="I38" s="170"/>
      <c r="J38" s="170">
        <f t="shared" si="20"/>
        <v>0</v>
      </c>
      <c r="K38" s="171"/>
      <c r="L38" s="171"/>
      <c r="M38" s="171">
        <f t="shared" si="138"/>
        <v>0</v>
      </c>
      <c r="N38" s="170"/>
      <c r="O38" s="170"/>
      <c r="P38" s="170">
        <f t="shared" si="140"/>
        <v>0</v>
      </c>
      <c r="Q38" s="171"/>
      <c r="R38" s="171"/>
      <c r="S38" s="171">
        <f t="shared" si="173"/>
        <v>0</v>
      </c>
      <c r="T38" s="170"/>
      <c r="U38" s="170"/>
      <c r="V38" s="170">
        <f t="shared" si="144"/>
        <v>0</v>
      </c>
      <c r="W38" s="171"/>
      <c r="X38" s="171"/>
      <c r="Y38" s="171">
        <f t="shared" si="176"/>
        <v>0</v>
      </c>
      <c r="Z38" s="170"/>
      <c r="AA38" s="170"/>
      <c r="AB38" s="170">
        <f t="shared" si="148"/>
        <v>0</v>
      </c>
      <c r="AC38" s="171"/>
      <c r="AD38" s="171"/>
      <c r="AE38" s="171">
        <f t="shared" si="179"/>
        <v>0</v>
      </c>
      <c r="AF38" s="170"/>
      <c r="AG38" s="170"/>
      <c r="AH38" s="170">
        <f t="shared" si="152"/>
        <v>0</v>
      </c>
      <c r="AI38" s="171"/>
      <c r="AJ38" s="171"/>
      <c r="AK38" s="171">
        <f t="shared" si="182"/>
        <v>0</v>
      </c>
      <c r="AL38" s="170"/>
      <c r="AM38" s="170"/>
      <c r="AN38" s="170">
        <f t="shared" si="156"/>
        <v>0</v>
      </c>
      <c r="AO38" s="171"/>
      <c r="AP38" s="171"/>
      <c r="AQ38" s="171">
        <f t="shared" si="185"/>
        <v>0</v>
      </c>
      <c r="AR38" s="267"/>
    </row>
    <row r="39" spans="1:44" s="95" customFormat="1" ht="30" customHeight="1">
      <c r="A39" s="265"/>
      <c r="B39" s="266"/>
      <c r="C39" s="266"/>
      <c r="D39" s="163" t="s">
        <v>2</v>
      </c>
      <c r="E39" s="168">
        <f t="shared" si="216"/>
        <v>0</v>
      </c>
      <c r="F39" s="168">
        <f t="shared" si="217"/>
        <v>0</v>
      </c>
      <c r="G39" s="169">
        <f t="shared" si="18"/>
        <v>0</v>
      </c>
      <c r="H39" s="170"/>
      <c r="I39" s="170"/>
      <c r="J39" s="170">
        <f t="shared" si="20"/>
        <v>0</v>
      </c>
      <c r="K39" s="171"/>
      <c r="L39" s="171"/>
      <c r="M39" s="171">
        <f t="shared" si="138"/>
        <v>0</v>
      </c>
      <c r="N39" s="170"/>
      <c r="O39" s="170"/>
      <c r="P39" s="170">
        <f t="shared" si="140"/>
        <v>0</v>
      </c>
      <c r="Q39" s="171"/>
      <c r="R39" s="171"/>
      <c r="S39" s="171">
        <f t="shared" si="173"/>
        <v>0</v>
      </c>
      <c r="T39" s="170"/>
      <c r="U39" s="170"/>
      <c r="V39" s="170">
        <f t="shared" si="144"/>
        <v>0</v>
      </c>
      <c r="W39" s="171"/>
      <c r="X39" s="171"/>
      <c r="Y39" s="171">
        <f t="shared" si="176"/>
        <v>0</v>
      </c>
      <c r="Z39" s="170"/>
      <c r="AA39" s="170"/>
      <c r="AB39" s="170">
        <f t="shared" si="148"/>
        <v>0</v>
      </c>
      <c r="AC39" s="171"/>
      <c r="AD39" s="171"/>
      <c r="AE39" s="171">
        <f t="shared" si="179"/>
        <v>0</v>
      </c>
      <c r="AF39" s="170"/>
      <c r="AG39" s="170"/>
      <c r="AH39" s="170">
        <f t="shared" si="152"/>
        <v>0</v>
      </c>
      <c r="AI39" s="171"/>
      <c r="AJ39" s="171"/>
      <c r="AK39" s="171">
        <f t="shared" si="182"/>
        <v>0</v>
      </c>
      <c r="AL39" s="170"/>
      <c r="AM39" s="170"/>
      <c r="AN39" s="170">
        <f t="shared" si="156"/>
        <v>0</v>
      </c>
      <c r="AO39" s="171"/>
      <c r="AP39" s="171"/>
      <c r="AQ39" s="171">
        <f t="shared" si="185"/>
        <v>0</v>
      </c>
      <c r="AR39" s="267"/>
    </row>
    <row r="40" spans="1:44" s="95" customFormat="1" ht="30" customHeight="1">
      <c r="A40" s="265"/>
      <c r="B40" s="266"/>
      <c r="C40" s="266"/>
      <c r="D40" s="163" t="s">
        <v>43</v>
      </c>
      <c r="E40" s="168">
        <f t="shared" si="216"/>
        <v>355</v>
      </c>
      <c r="F40" s="168">
        <f t="shared" si="217"/>
        <v>108.8</v>
      </c>
      <c r="G40" s="169">
        <f t="shared" si="18"/>
        <v>30.647887323943664</v>
      </c>
      <c r="H40" s="170">
        <v>0</v>
      </c>
      <c r="I40" s="170">
        <v>0</v>
      </c>
      <c r="J40" s="170">
        <f t="shared" si="20"/>
        <v>0</v>
      </c>
      <c r="K40" s="171">
        <v>32.700000000000003</v>
      </c>
      <c r="L40" s="171">
        <v>32.700000000000003</v>
      </c>
      <c r="M40" s="171">
        <f t="shared" si="138"/>
        <v>100</v>
      </c>
      <c r="N40" s="170">
        <v>76.099999999999994</v>
      </c>
      <c r="O40" s="170">
        <v>76.099999999999994</v>
      </c>
      <c r="P40" s="170">
        <f t="shared" si="140"/>
        <v>100</v>
      </c>
      <c r="Q40" s="171">
        <v>0</v>
      </c>
      <c r="R40" s="171">
        <v>0</v>
      </c>
      <c r="S40" s="171">
        <f t="shared" si="173"/>
        <v>0</v>
      </c>
      <c r="T40" s="170">
        <v>0</v>
      </c>
      <c r="U40" s="170">
        <v>0</v>
      </c>
      <c r="V40" s="170">
        <f t="shared" si="144"/>
        <v>0</v>
      </c>
      <c r="W40" s="171">
        <v>0</v>
      </c>
      <c r="X40" s="171">
        <v>0</v>
      </c>
      <c r="Y40" s="171">
        <f t="shared" si="176"/>
        <v>0</v>
      </c>
      <c r="Z40" s="170">
        <v>0</v>
      </c>
      <c r="AA40" s="170">
        <v>0</v>
      </c>
      <c r="AB40" s="170">
        <f t="shared" si="148"/>
        <v>0</v>
      </c>
      <c r="AC40" s="171">
        <v>0</v>
      </c>
      <c r="AD40" s="171">
        <v>0</v>
      </c>
      <c r="AE40" s="171">
        <f t="shared" si="179"/>
        <v>0</v>
      </c>
      <c r="AF40" s="170">
        <v>0</v>
      </c>
      <c r="AG40" s="170">
        <v>0</v>
      </c>
      <c r="AH40" s="170">
        <f t="shared" si="152"/>
        <v>0</v>
      </c>
      <c r="AI40" s="171">
        <v>64</v>
      </c>
      <c r="AJ40" s="171"/>
      <c r="AK40" s="171">
        <f t="shared" si="182"/>
        <v>0</v>
      </c>
      <c r="AL40" s="170">
        <v>54.2</v>
      </c>
      <c r="AM40" s="170"/>
      <c r="AN40" s="170">
        <f t="shared" si="156"/>
        <v>0</v>
      </c>
      <c r="AO40" s="171">
        <v>128</v>
      </c>
      <c r="AP40" s="171"/>
      <c r="AQ40" s="171">
        <f t="shared" si="185"/>
        <v>0</v>
      </c>
      <c r="AR40" s="267"/>
    </row>
    <row r="41" spans="1:44" s="95" customFormat="1" ht="32.25" customHeight="1">
      <c r="A41" s="265"/>
      <c r="B41" s="266"/>
      <c r="C41" s="266"/>
      <c r="D41" s="163" t="s">
        <v>265</v>
      </c>
      <c r="E41" s="168">
        <f t="shared" si="216"/>
        <v>0</v>
      </c>
      <c r="F41" s="168">
        <f t="shared" si="217"/>
        <v>0</v>
      </c>
      <c r="G41" s="169">
        <f t="shared" si="18"/>
        <v>0</v>
      </c>
      <c r="H41" s="170"/>
      <c r="I41" s="170"/>
      <c r="J41" s="170">
        <f t="shared" si="20"/>
        <v>0</v>
      </c>
      <c r="K41" s="171"/>
      <c r="L41" s="171"/>
      <c r="M41" s="171">
        <f t="shared" si="138"/>
        <v>0</v>
      </c>
      <c r="N41" s="170"/>
      <c r="O41" s="170"/>
      <c r="P41" s="170">
        <f t="shared" si="140"/>
        <v>0</v>
      </c>
      <c r="Q41" s="171"/>
      <c r="R41" s="171"/>
      <c r="S41" s="171">
        <f t="shared" si="173"/>
        <v>0</v>
      </c>
      <c r="T41" s="170"/>
      <c r="U41" s="170"/>
      <c r="V41" s="170">
        <f t="shared" si="144"/>
        <v>0</v>
      </c>
      <c r="W41" s="171"/>
      <c r="X41" s="171"/>
      <c r="Y41" s="171">
        <f t="shared" si="176"/>
        <v>0</v>
      </c>
      <c r="Z41" s="170"/>
      <c r="AA41" s="170"/>
      <c r="AB41" s="170">
        <f t="shared" si="148"/>
        <v>0</v>
      </c>
      <c r="AC41" s="171"/>
      <c r="AD41" s="171"/>
      <c r="AE41" s="171">
        <f t="shared" si="179"/>
        <v>0</v>
      </c>
      <c r="AF41" s="170"/>
      <c r="AG41" s="170"/>
      <c r="AH41" s="170">
        <f t="shared" si="152"/>
        <v>0</v>
      </c>
      <c r="AI41" s="171"/>
      <c r="AJ41" s="171"/>
      <c r="AK41" s="171">
        <f t="shared" si="182"/>
        <v>0</v>
      </c>
      <c r="AL41" s="170"/>
      <c r="AM41" s="170"/>
      <c r="AN41" s="170">
        <f t="shared" si="156"/>
        <v>0</v>
      </c>
      <c r="AO41" s="171"/>
      <c r="AP41" s="171"/>
      <c r="AQ41" s="171">
        <f t="shared" si="185"/>
        <v>0</v>
      </c>
      <c r="AR41" s="267"/>
    </row>
    <row r="42" spans="1:44" s="116" customFormat="1" ht="30" customHeight="1">
      <c r="A42" s="283" t="s">
        <v>260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</row>
    <row r="43" spans="1:44" s="116" customFormat="1" ht="30" customHeight="1">
      <c r="A43" s="266" t="s">
        <v>283</v>
      </c>
      <c r="B43" s="266"/>
      <c r="C43" s="266"/>
      <c r="D43" s="183" t="s">
        <v>41</v>
      </c>
      <c r="E43" s="185">
        <f>SUM(E46)</f>
        <v>355</v>
      </c>
      <c r="F43" s="185">
        <f>SUM(I43+L43+O43+R43+U43+X43+AA43+AD43+AG43+AJ43+AM43+AP43)</f>
        <v>108.8</v>
      </c>
      <c r="G43" s="214">
        <f t="shared" ref="G43:G47" si="218">IF(F43,F43/E43*100,0)</f>
        <v>30.647887323943664</v>
      </c>
      <c r="H43" s="184">
        <f>SUM(H32)</f>
        <v>0</v>
      </c>
      <c r="I43" s="184">
        <f>SUM(I32)</f>
        <v>0</v>
      </c>
      <c r="J43" s="188" t="e">
        <f>I43/H43*100</f>
        <v>#DIV/0!</v>
      </c>
      <c r="K43" s="184">
        <f>SUM(K32)</f>
        <v>32.700000000000003</v>
      </c>
      <c r="L43" s="184">
        <f>SUM(L32)</f>
        <v>32.700000000000003</v>
      </c>
      <c r="M43" s="188">
        <f>IF(L43,L43/K43*100,0)</f>
        <v>100</v>
      </c>
      <c r="N43" s="184">
        <f>SUM(N32)</f>
        <v>76.099999999999994</v>
      </c>
      <c r="O43" s="184">
        <f>SUM(O32)</f>
        <v>76.099999999999994</v>
      </c>
      <c r="P43" s="188">
        <f>IF(O43,O43/N43*100,0)</f>
        <v>100</v>
      </c>
      <c r="Q43" s="184">
        <f t="shared" ref="Q43:R43" si="219">SUM(Q32)</f>
        <v>0</v>
      </c>
      <c r="R43" s="184">
        <f t="shared" si="219"/>
        <v>0</v>
      </c>
      <c r="S43" s="188">
        <f t="shared" ref="S43" si="220">IF(R43,R43/Q43*100,0)</f>
        <v>0</v>
      </c>
      <c r="T43" s="184">
        <f t="shared" ref="T43:U43" si="221">SUM(T32)</f>
        <v>0</v>
      </c>
      <c r="U43" s="184">
        <f t="shared" si="221"/>
        <v>0</v>
      </c>
      <c r="V43" s="188">
        <f t="shared" ref="V43" si="222">IF(U43,U43/T43*100,0)</f>
        <v>0</v>
      </c>
      <c r="W43" s="184">
        <f t="shared" ref="W43:X43" si="223">SUM(W32)</f>
        <v>0</v>
      </c>
      <c r="X43" s="184">
        <f t="shared" si="223"/>
        <v>0</v>
      </c>
      <c r="Y43" s="188">
        <f t="shared" ref="Y43" si="224">IF(X43,X43/W43*100,0)</f>
        <v>0</v>
      </c>
      <c r="Z43" s="184">
        <f t="shared" ref="Z43:AA43" si="225">SUM(Z32)</f>
        <v>0</v>
      </c>
      <c r="AA43" s="184">
        <f t="shared" si="225"/>
        <v>0</v>
      </c>
      <c r="AB43" s="188">
        <f t="shared" ref="AB43" si="226">IF(AA43,AA43/Z43*100,0)</f>
        <v>0</v>
      </c>
      <c r="AC43" s="184">
        <f t="shared" ref="AC43:AD43" si="227">SUM(AC32)</f>
        <v>0</v>
      </c>
      <c r="AD43" s="184">
        <f t="shared" si="227"/>
        <v>0</v>
      </c>
      <c r="AE43" s="188">
        <f t="shared" ref="AE43" si="228">IF(AD43,AD43/AC43*100,0)</f>
        <v>0</v>
      </c>
      <c r="AF43" s="184">
        <f t="shared" ref="AF43:AG43" si="229">SUM(AF32)</f>
        <v>0</v>
      </c>
      <c r="AG43" s="184">
        <f t="shared" si="229"/>
        <v>0</v>
      </c>
      <c r="AH43" s="188">
        <f t="shared" ref="AH43" si="230">IF(AG43,AG43/AF43*100,0)</f>
        <v>0</v>
      </c>
      <c r="AI43" s="184">
        <f t="shared" ref="AI43:AJ43" si="231">SUM(AI32)</f>
        <v>64</v>
      </c>
      <c r="AJ43" s="184">
        <f t="shared" si="231"/>
        <v>0</v>
      </c>
      <c r="AK43" s="188">
        <f t="shared" ref="AK43" si="232">IF(AJ43,AJ43/AI43*100,0)</f>
        <v>0</v>
      </c>
      <c r="AL43" s="184">
        <f t="shared" ref="AL43:AM43" si="233">SUM(AL32)</f>
        <v>54.2</v>
      </c>
      <c r="AM43" s="184">
        <f t="shared" si="233"/>
        <v>0</v>
      </c>
      <c r="AN43" s="188">
        <f t="shared" ref="AN43" si="234">IF(AM43,AM43/AL43*100,0)</f>
        <v>0</v>
      </c>
      <c r="AO43" s="184">
        <f t="shared" ref="AO43:AP43" si="235">SUM(AO32)</f>
        <v>128</v>
      </c>
      <c r="AP43" s="184">
        <f t="shared" si="235"/>
        <v>0</v>
      </c>
      <c r="AQ43" s="188">
        <f t="shared" ref="AQ43" si="236">IF(AP43,AP43/AO43*100,0)</f>
        <v>0</v>
      </c>
      <c r="AR43" s="286"/>
    </row>
    <row r="44" spans="1:44" s="116" customFormat="1" ht="30" customHeight="1">
      <c r="A44" s="266"/>
      <c r="B44" s="266"/>
      <c r="C44" s="266"/>
      <c r="D44" s="163" t="s">
        <v>37</v>
      </c>
      <c r="E44" s="213"/>
      <c r="F44" s="213"/>
      <c r="G44" s="215">
        <f t="shared" si="218"/>
        <v>0</v>
      </c>
      <c r="H44" s="173"/>
      <c r="I44" s="173"/>
      <c r="J44" s="189"/>
      <c r="K44" s="174"/>
      <c r="L44" s="174"/>
      <c r="M44" s="190"/>
      <c r="N44" s="173"/>
      <c r="O44" s="173"/>
      <c r="P44" s="189"/>
      <c r="Q44" s="174"/>
      <c r="R44" s="174"/>
      <c r="S44" s="190"/>
      <c r="T44" s="173"/>
      <c r="U44" s="173"/>
      <c r="V44" s="189"/>
      <c r="W44" s="174"/>
      <c r="X44" s="174"/>
      <c r="Y44" s="190"/>
      <c r="Z44" s="173"/>
      <c r="AA44" s="173"/>
      <c r="AB44" s="189"/>
      <c r="AC44" s="174"/>
      <c r="AD44" s="174"/>
      <c r="AE44" s="190"/>
      <c r="AF44" s="173"/>
      <c r="AG44" s="173"/>
      <c r="AH44" s="189"/>
      <c r="AI44" s="174"/>
      <c r="AJ44" s="174"/>
      <c r="AK44" s="190"/>
      <c r="AL44" s="173"/>
      <c r="AM44" s="173"/>
      <c r="AN44" s="189"/>
      <c r="AO44" s="174"/>
      <c r="AP44" s="174"/>
      <c r="AQ44" s="190"/>
      <c r="AR44" s="286"/>
    </row>
    <row r="45" spans="1:44" s="116" customFormat="1" ht="30" customHeight="1">
      <c r="A45" s="266"/>
      <c r="B45" s="266"/>
      <c r="C45" s="266"/>
      <c r="D45" s="163" t="s">
        <v>2</v>
      </c>
      <c r="E45" s="213"/>
      <c r="F45" s="213"/>
      <c r="G45" s="215">
        <f t="shared" si="218"/>
        <v>0</v>
      </c>
      <c r="H45" s="173"/>
      <c r="I45" s="173"/>
      <c r="J45" s="189"/>
      <c r="K45" s="174"/>
      <c r="L45" s="174"/>
      <c r="M45" s="190"/>
      <c r="N45" s="173"/>
      <c r="O45" s="173"/>
      <c r="P45" s="189"/>
      <c r="Q45" s="174"/>
      <c r="R45" s="174"/>
      <c r="S45" s="190"/>
      <c r="T45" s="173"/>
      <c r="U45" s="173"/>
      <c r="V45" s="189"/>
      <c r="W45" s="174"/>
      <c r="X45" s="174"/>
      <c r="Y45" s="190"/>
      <c r="Z45" s="173"/>
      <c r="AA45" s="173"/>
      <c r="AB45" s="189"/>
      <c r="AC45" s="174"/>
      <c r="AD45" s="174"/>
      <c r="AE45" s="190"/>
      <c r="AF45" s="173"/>
      <c r="AG45" s="173"/>
      <c r="AH45" s="189"/>
      <c r="AI45" s="174"/>
      <c r="AJ45" s="174"/>
      <c r="AK45" s="190"/>
      <c r="AL45" s="173"/>
      <c r="AM45" s="173"/>
      <c r="AN45" s="189"/>
      <c r="AO45" s="174"/>
      <c r="AP45" s="174"/>
      <c r="AQ45" s="190"/>
      <c r="AR45" s="286"/>
    </row>
    <row r="46" spans="1:44" s="116" customFormat="1" ht="30" customHeight="1">
      <c r="A46" s="266"/>
      <c r="B46" s="266"/>
      <c r="C46" s="266"/>
      <c r="D46" s="164" t="s">
        <v>43</v>
      </c>
      <c r="E46" s="213">
        <f>SUM(H46+K46+N46+Q46+T46+W46+Z46+AC46+AF46+AI46+AL46+AO46)</f>
        <v>355</v>
      </c>
      <c r="F46" s="213">
        <f>SUM(I46+L46+O46+R46+U46+X46+AA46+AD46+AG46+AJ46+AM46+AP46)</f>
        <v>108.8</v>
      </c>
      <c r="G46" s="215">
        <f>IF(F46,F46/E46*100,0)</f>
        <v>30.647887323943664</v>
      </c>
      <c r="H46" s="173">
        <f>SUM(H35)</f>
        <v>0</v>
      </c>
      <c r="I46" s="173">
        <f>SUM(I35)</f>
        <v>0</v>
      </c>
      <c r="J46" s="191" t="e">
        <f t="shared" ref="J46" si="237">I46/H46*100</f>
        <v>#DIV/0!</v>
      </c>
      <c r="K46" s="174">
        <f>SUM(K35)</f>
        <v>32.700000000000003</v>
      </c>
      <c r="L46" s="174">
        <f>SUM(L35)</f>
        <v>32.700000000000003</v>
      </c>
      <c r="M46" s="192">
        <f t="shared" ref="M46" si="238">IF(L46,L46/K46*100,0)</f>
        <v>100</v>
      </c>
      <c r="N46" s="173">
        <f>SUM(N35)</f>
        <v>76.099999999999994</v>
      </c>
      <c r="O46" s="173">
        <f>SUM(O35)</f>
        <v>76.099999999999994</v>
      </c>
      <c r="P46" s="191">
        <f t="shared" ref="P46" si="239">IF(O46,O46/N46*100,0)</f>
        <v>100</v>
      </c>
      <c r="Q46" s="174">
        <f t="shared" ref="Q46:R46" si="240">SUM(Q35)</f>
        <v>0</v>
      </c>
      <c r="R46" s="174">
        <f t="shared" si="240"/>
        <v>0</v>
      </c>
      <c r="S46" s="192">
        <f t="shared" ref="S46" si="241">IF(R46,R46/Q46*100,0)</f>
        <v>0</v>
      </c>
      <c r="T46" s="173">
        <f t="shared" ref="T46:U46" si="242">SUM(T35)</f>
        <v>0</v>
      </c>
      <c r="U46" s="173">
        <f t="shared" si="242"/>
        <v>0</v>
      </c>
      <c r="V46" s="191">
        <f t="shared" ref="V46" si="243">IF(U46,U46/T46*100,0)</f>
        <v>0</v>
      </c>
      <c r="W46" s="174">
        <f t="shared" ref="W46:X46" si="244">SUM(W35)</f>
        <v>0</v>
      </c>
      <c r="X46" s="174">
        <f t="shared" si="244"/>
        <v>0</v>
      </c>
      <c r="Y46" s="192">
        <f t="shared" ref="Y46" si="245">IF(X46,X46/W46*100,0)</f>
        <v>0</v>
      </c>
      <c r="Z46" s="173">
        <f t="shared" ref="Z46:AA46" si="246">SUM(Z35)</f>
        <v>0</v>
      </c>
      <c r="AA46" s="173">
        <f t="shared" si="246"/>
        <v>0</v>
      </c>
      <c r="AB46" s="191">
        <f t="shared" ref="AB46" si="247">IF(AA46,AA46/Z46*100,0)</f>
        <v>0</v>
      </c>
      <c r="AC46" s="174">
        <f t="shared" ref="AC46:AD46" si="248">SUM(AC35)</f>
        <v>0</v>
      </c>
      <c r="AD46" s="174">
        <f t="shared" si="248"/>
        <v>0</v>
      </c>
      <c r="AE46" s="192">
        <f t="shared" ref="AE46" si="249">IF(AD46,AD46/AC46*100,0)</f>
        <v>0</v>
      </c>
      <c r="AF46" s="173">
        <f t="shared" ref="AF46:AG46" si="250">SUM(AF35)</f>
        <v>0</v>
      </c>
      <c r="AG46" s="173">
        <f t="shared" si="250"/>
        <v>0</v>
      </c>
      <c r="AH46" s="191">
        <f t="shared" ref="AH46" si="251">IF(AG46,AG46/AF46*100,0)</f>
        <v>0</v>
      </c>
      <c r="AI46" s="174">
        <f t="shared" ref="AI46:AJ46" si="252">SUM(AI35)</f>
        <v>64</v>
      </c>
      <c r="AJ46" s="174">
        <f t="shared" si="252"/>
        <v>0</v>
      </c>
      <c r="AK46" s="192">
        <f t="shared" ref="AK46" si="253">IF(AJ46,AJ46/AI46*100,0)</f>
        <v>0</v>
      </c>
      <c r="AL46" s="173">
        <f t="shared" ref="AL46:AM46" si="254">SUM(AL35)</f>
        <v>54.2</v>
      </c>
      <c r="AM46" s="173">
        <f t="shared" si="254"/>
        <v>0</v>
      </c>
      <c r="AN46" s="191">
        <f t="shared" ref="AN46" si="255">IF(AM46,AM46/AL46*100,0)</f>
        <v>0</v>
      </c>
      <c r="AO46" s="174">
        <f t="shared" ref="AO46:AP46" si="256">SUM(AO35)</f>
        <v>128</v>
      </c>
      <c r="AP46" s="174">
        <f t="shared" si="256"/>
        <v>0</v>
      </c>
      <c r="AQ46" s="192">
        <f t="shared" ref="AQ46" si="257">IF(AP46,AP46/AO46*100,0)</f>
        <v>0</v>
      </c>
      <c r="AR46" s="286"/>
    </row>
    <row r="47" spans="1:44" s="116" customFormat="1" ht="30" customHeight="1">
      <c r="A47" s="266"/>
      <c r="B47" s="266"/>
      <c r="C47" s="266"/>
      <c r="D47" s="163" t="s">
        <v>265</v>
      </c>
      <c r="E47" s="172"/>
      <c r="F47" s="213"/>
      <c r="G47" s="215">
        <f t="shared" si="218"/>
        <v>0</v>
      </c>
      <c r="H47" s="173"/>
      <c r="I47" s="173"/>
      <c r="J47" s="189"/>
      <c r="K47" s="174"/>
      <c r="L47" s="174"/>
      <c r="M47" s="190"/>
      <c r="N47" s="173"/>
      <c r="O47" s="173"/>
      <c r="P47" s="189"/>
      <c r="Q47" s="174"/>
      <c r="R47" s="174"/>
      <c r="S47" s="190"/>
      <c r="T47" s="173"/>
      <c r="U47" s="173"/>
      <c r="V47" s="189"/>
      <c r="W47" s="174"/>
      <c r="X47" s="174"/>
      <c r="Y47" s="190"/>
      <c r="Z47" s="173"/>
      <c r="AA47" s="173"/>
      <c r="AB47" s="189"/>
      <c r="AC47" s="174"/>
      <c r="AD47" s="174"/>
      <c r="AE47" s="190"/>
      <c r="AF47" s="173"/>
      <c r="AG47" s="173"/>
      <c r="AH47" s="189"/>
      <c r="AI47" s="174"/>
      <c r="AJ47" s="174"/>
      <c r="AK47" s="190"/>
      <c r="AL47" s="173"/>
      <c r="AM47" s="173"/>
      <c r="AN47" s="189"/>
      <c r="AO47" s="174"/>
      <c r="AP47" s="174"/>
      <c r="AQ47" s="190"/>
      <c r="AR47" s="286"/>
    </row>
    <row r="48" spans="1:44" s="128" customFormat="1" ht="45.2" customHeight="1">
      <c r="A48" s="284" t="s">
        <v>274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285"/>
      <c r="AO48" s="285"/>
      <c r="AP48" s="285"/>
      <c r="AQ48" s="285"/>
      <c r="AR48" s="285"/>
    </row>
    <row r="49" spans="1:44" s="128" customFormat="1" ht="19.7" customHeight="1">
      <c r="A49" s="129"/>
      <c r="B49" s="130"/>
      <c r="C49" s="130"/>
      <c r="D49" s="165"/>
      <c r="E49" s="131"/>
      <c r="F49" s="131"/>
      <c r="G49" s="132"/>
      <c r="H49" s="131"/>
      <c r="I49" s="131"/>
      <c r="J49" s="204"/>
      <c r="K49" s="131"/>
      <c r="L49" s="131"/>
      <c r="M49" s="204"/>
      <c r="N49" s="131"/>
      <c r="O49" s="131"/>
      <c r="P49" s="201"/>
      <c r="Q49" s="131"/>
      <c r="R49" s="131"/>
      <c r="S49" s="197"/>
      <c r="T49" s="131"/>
      <c r="U49" s="131"/>
      <c r="V49" s="209"/>
      <c r="W49" s="131"/>
      <c r="X49" s="131"/>
      <c r="Y49" s="197"/>
      <c r="Z49" s="130"/>
      <c r="AA49" s="130"/>
      <c r="AB49" s="130"/>
      <c r="AC49" s="130"/>
      <c r="AD49" s="130"/>
      <c r="AE49" s="130"/>
      <c r="AF49" s="130"/>
      <c r="AG49" s="130"/>
      <c r="AH49" s="130"/>
      <c r="AI49" s="148"/>
      <c r="AJ49" s="130"/>
      <c r="AK49" s="130"/>
      <c r="AL49" s="131"/>
      <c r="AM49" s="148"/>
      <c r="AN49" s="130"/>
      <c r="AO49" s="131"/>
      <c r="AP49" s="131"/>
      <c r="AQ49" s="130"/>
      <c r="AR49" s="130"/>
    </row>
    <row r="50" spans="1:44" s="116" customFormat="1" ht="19.7" customHeight="1">
      <c r="A50" s="281" t="s">
        <v>300</v>
      </c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149"/>
      <c r="AQ50" s="150"/>
    </row>
    <row r="51" spans="1:44" s="116" customFormat="1" ht="12.6" customHeight="1">
      <c r="A51" s="115"/>
      <c r="B51" s="115"/>
      <c r="C51" s="115"/>
      <c r="D51" s="120"/>
      <c r="E51" s="133"/>
      <c r="F51" s="133"/>
      <c r="G51" s="134"/>
      <c r="H51" s="133"/>
      <c r="I51" s="133"/>
      <c r="J51" s="205"/>
      <c r="K51" s="133"/>
      <c r="L51" s="133"/>
      <c r="M51" s="205"/>
      <c r="N51" s="133"/>
      <c r="O51" s="133"/>
      <c r="P51" s="202"/>
      <c r="Q51" s="133"/>
      <c r="R51" s="133"/>
      <c r="S51" s="198"/>
      <c r="T51" s="133"/>
      <c r="U51" s="133"/>
      <c r="V51" s="210"/>
      <c r="W51" s="133"/>
      <c r="X51" s="133"/>
      <c r="Y51" s="198"/>
      <c r="Z51" s="115"/>
      <c r="AA51" s="115"/>
      <c r="AB51" s="115"/>
      <c r="AC51" s="115"/>
      <c r="AD51" s="115"/>
      <c r="AE51" s="115"/>
      <c r="AF51" s="115"/>
      <c r="AG51" s="115"/>
      <c r="AH51" s="115"/>
      <c r="AI51" s="151"/>
      <c r="AJ51" s="115"/>
      <c r="AK51" s="115"/>
      <c r="AL51" s="133"/>
      <c r="AM51" s="151"/>
      <c r="AN51" s="115"/>
      <c r="AO51" s="133"/>
      <c r="AP51" s="149"/>
      <c r="AQ51" s="150"/>
    </row>
    <row r="52" spans="1:44" s="116" customFormat="1" ht="16.5" customHeight="1">
      <c r="A52" s="135" t="s">
        <v>299</v>
      </c>
      <c r="B52" s="135"/>
      <c r="C52" s="136"/>
      <c r="D52" s="166"/>
      <c r="E52" s="137"/>
      <c r="F52" s="137"/>
      <c r="G52" s="138"/>
      <c r="H52" s="137"/>
      <c r="I52" s="137"/>
      <c r="J52" s="206"/>
      <c r="K52" s="137"/>
      <c r="L52" s="137"/>
      <c r="M52" s="206"/>
      <c r="N52" s="137"/>
      <c r="O52" s="137"/>
      <c r="P52" s="203"/>
      <c r="Q52" s="137"/>
      <c r="R52" s="137"/>
      <c r="S52" s="199"/>
      <c r="T52" s="137"/>
      <c r="U52" s="137"/>
      <c r="V52" s="211"/>
      <c r="W52" s="137"/>
      <c r="X52" s="137"/>
      <c r="Y52" s="199"/>
      <c r="Z52" s="144"/>
      <c r="AA52" s="144"/>
      <c r="AB52" s="144"/>
      <c r="AC52" s="144"/>
      <c r="AD52" s="144"/>
      <c r="AE52" s="144"/>
      <c r="AF52" s="144"/>
      <c r="AG52" s="144"/>
      <c r="AH52" s="144"/>
      <c r="AI52" s="140"/>
      <c r="AJ52" s="144"/>
      <c r="AK52" s="144"/>
      <c r="AL52" s="137"/>
      <c r="AM52" s="140"/>
      <c r="AN52" s="144"/>
      <c r="AO52" s="137"/>
      <c r="AP52" s="152"/>
      <c r="AQ52" s="139"/>
      <c r="AR52" s="139"/>
    </row>
    <row r="53" spans="1:44" s="116" customFormat="1" ht="14.45" customHeight="1">
      <c r="A53" s="140" t="s">
        <v>280</v>
      </c>
      <c r="B53" s="141"/>
      <c r="C53" s="141"/>
      <c r="D53" s="142"/>
      <c r="E53" s="143"/>
      <c r="F53" s="143"/>
      <c r="G53" s="119"/>
      <c r="H53" s="153"/>
      <c r="I53" s="153"/>
      <c r="J53" s="121"/>
      <c r="K53" s="153"/>
      <c r="L53" s="153"/>
      <c r="M53" s="121"/>
      <c r="N53" s="153"/>
      <c r="O53" s="153"/>
      <c r="P53" s="200"/>
      <c r="Q53" s="153"/>
      <c r="R53" s="153"/>
      <c r="S53" s="143"/>
      <c r="T53" s="154"/>
      <c r="U53" s="154"/>
      <c r="V53" s="212"/>
      <c r="W53" s="154"/>
      <c r="X53" s="154"/>
      <c r="Y53" s="217"/>
      <c r="Z53" s="155"/>
      <c r="AA53" s="155"/>
      <c r="AB53" s="155"/>
      <c r="AC53" s="155"/>
      <c r="AD53" s="155"/>
      <c r="AE53" s="155"/>
      <c r="AF53" s="155"/>
      <c r="AG53" s="155"/>
      <c r="AH53" s="155"/>
      <c r="AI53" s="156"/>
      <c r="AJ53" s="141"/>
      <c r="AK53" s="141"/>
      <c r="AL53" s="154"/>
      <c r="AM53" s="155"/>
      <c r="AN53" s="155"/>
      <c r="AO53" s="153"/>
      <c r="AP53" s="124"/>
    </row>
    <row r="54" spans="1:44" s="116" customFormat="1" ht="11.25" customHeight="1">
      <c r="A54" s="140"/>
      <c r="B54" s="141"/>
      <c r="C54" s="141"/>
      <c r="D54" s="142"/>
      <c r="E54" s="143"/>
      <c r="F54" s="143"/>
      <c r="G54" s="119"/>
      <c r="H54" s="153"/>
      <c r="I54" s="153"/>
      <c r="J54" s="121"/>
      <c r="K54" s="153"/>
      <c r="L54" s="153"/>
      <c r="M54" s="121"/>
      <c r="N54" s="153"/>
      <c r="O54" s="153"/>
      <c r="P54" s="200"/>
      <c r="Q54" s="153"/>
      <c r="R54" s="153"/>
      <c r="S54" s="143"/>
      <c r="T54" s="154"/>
      <c r="U54" s="154"/>
      <c r="V54" s="212"/>
      <c r="W54" s="154"/>
      <c r="X54" s="154"/>
      <c r="Y54" s="217"/>
      <c r="Z54" s="155"/>
      <c r="AA54" s="155"/>
      <c r="AB54" s="155"/>
      <c r="AC54" s="155"/>
      <c r="AD54" s="155"/>
      <c r="AE54" s="155"/>
      <c r="AF54" s="155"/>
      <c r="AG54" s="155"/>
      <c r="AH54" s="155"/>
      <c r="AI54" s="156"/>
      <c r="AJ54" s="141"/>
      <c r="AK54" s="141"/>
      <c r="AL54" s="154"/>
      <c r="AM54" s="155"/>
      <c r="AN54" s="155"/>
      <c r="AO54" s="153"/>
      <c r="AP54" s="124"/>
    </row>
    <row r="55" spans="1:44" s="116" customFormat="1" ht="18.75">
      <c r="A55" s="287" t="s">
        <v>261</v>
      </c>
      <c r="B55" s="288"/>
      <c r="C55" s="141"/>
      <c r="D55" s="142"/>
      <c r="E55" s="143"/>
      <c r="F55" s="143"/>
      <c r="G55" s="119"/>
      <c r="H55" s="153"/>
      <c r="I55" s="153"/>
      <c r="J55" s="121"/>
      <c r="K55" s="153"/>
      <c r="L55" s="153"/>
      <c r="M55" s="121"/>
      <c r="N55" s="153"/>
      <c r="O55" s="153"/>
      <c r="P55" s="200"/>
      <c r="Q55" s="153"/>
      <c r="R55" s="153"/>
      <c r="S55" s="143"/>
      <c r="T55" s="154"/>
      <c r="U55" s="154"/>
      <c r="V55" s="212"/>
      <c r="W55" s="154"/>
      <c r="X55" s="154"/>
      <c r="Y55" s="217"/>
      <c r="Z55" s="155"/>
      <c r="AA55" s="155"/>
      <c r="AB55" s="155"/>
      <c r="AC55" s="155"/>
      <c r="AD55" s="155"/>
      <c r="AE55" s="155"/>
      <c r="AF55" s="155"/>
      <c r="AG55" s="155"/>
      <c r="AH55" s="155"/>
      <c r="AI55" s="156"/>
      <c r="AJ55" s="141"/>
      <c r="AK55" s="141"/>
      <c r="AL55" s="154"/>
      <c r="AM55" s="155"/>
      <c r="AN55" s="155"/>
      <c r="AO55" s="153"/>
      <c r="AP55" s="124"/>
    </row>
    <row r="56" spans="1:44" s="116" customFormat="1" ht="18.75">
      <c r="A56" s="140"/>
      <c r="B56" s="141"/>
      <c r="C56" s="141"/>
      <c r="D56" s="142"/>
      <c r="E56" s="143"/>
      <c r="F56" s="143"/>
      <c r="G56" s="119"/>
      <c r="H56" s="153"/>
      <c r="I56" s="153"/>
      <c r="J56" s="121"/>
      <c r="K56" s="153"/>
      <c r="L56" s="153"/>
      <c r="M56" s="121"/>
      <c r="N56" s="153"/>
      <c r="O56" s="153"/>
      <c r="P56" s="200"/>
      <c r="Q56" s="153"/>
      <c r="R56" s="153"/>
      <c r="S56" s="143"/>
      <c r="T56" s="154"/>
      <c r="U56" s="154"/>
      <c r="V56" s="212"/>
      <c r="W56" s="154"/>
      <c r="X56" s="154"/>
      <c r="Y56" s="217"/>
      <c r="Z56" s="155"/>
      <c r="AA56" s="155"/>
      <c r="AB56" s="155"/>
      <c r="AC56" s="155"/>
      <c r="AD56" s="155"/>
      <c r="AE56" s="155"/>
      <c r="AF56" s="155"/>
      <c r="AG56" s="155"/>
      <c r="AH56" s="155"/>
      <c r="AI56" s="156"/>
      <c r="AJ56" s="141"/>
      <c r="AK56" s="141"/>
      <c r="AL56" s="154"/>
      <c r="AM56" s="155"/>
      <c r="AN56" s="155"/>
      <c r="AO56" s="153"/>
      <c r="AP56" s="124"/>
    </row>
    <row r="57" spans="1:44" s="116" customFormat="1" ht="18.75">
      <c r="A57" s="281" t="s">
        <v>263</v>
      </c>
      <c r="B57" s="281"/>
      <c r="C57" s="281"/>
      <c r="D57" s="282"/>
      <c r="E57" s="282"/>
      <c r="F57" s="282"/>
      <c r="G57" s="282"/>
      <c r="H57" s="282"/>
      <c r="I57" s="282"/>
      <c r="J57" s="282"/>
      <c r="K57" s="282"/>
      <c r="L57" s="133"/>
      <c r="M57" s="205"/>
      <c r="N57" s="133"/>
      <c r="O57" s="133"/>
      <c r="P57" s="202"/>
      <c r="Q57" s="133"/>
      <c r="R57" s="133"/>
      <c r="S57" s="198"/>
      <c r="T57" s="133"/>
      <c r="U57" s="133"/>
      <c r="V57" s="210"/>
      <c r="W57" s="133"/>
      <c r="X57" s="133"/>
      <c r="Y57" s="198"/>
      <c r="Z57" s="115"/>
      <c r="AA57" s="115"/>
      <c r="AB57" s="115"/>
      <c r="AC57" s="115"/>
      <c r="AD57" s="115"/>
      <c r="AE57" s="115"/>
      <c r="AF57" s="115"/>
      <c r="AG57" s="115"/>
      <c r="AH57" s="115"/>
      <c r="AI57" s="151"/>
      <c r="AJ57" s="115"/>
      <c r="AK57" s="115"/>
      <c r="AL57" s="133"/>
      <c r="AM57" s="151"/>
      <c r="AN57" s="115"/>
      <c r="AO57" s="133"/>
      <c r="AP57" s="149"/>
      <c r="AQ57" s="150"/>
    </row>
    <row r="58" spans="1:44" s="116" customFormat="1">
      <c r="D58" s="117"/>
      <c r="E58" s="118"/>
      <c r="F58" s="118"/>
      <c r="G58" s="119"/>
      <c r="H58" s="124"/>
      <c r="I58" s="124"/>
      <c r="J58" s="126"/>
      <c r="K58" s="124"/>
      <c r="L58" s="124"/>
      <c r="M58" s="126"/>
      <c r="N58" s="124"/>
      <c r="O58" s="124"/>
      <c r="P58" s="200"/>
      <c r="Q58" s="124"/>
      <c r="R58" s="124"/>
      <c r="S58" s="118"/>
      <c r="T58" s="124"/>
      <c r="U58" s="124"/>
      <c r="V58" s="208"/>
      <c r="W58" s="124"/>
      <c r="X58" s="124"/>
      <c r="Y58" s="118"/>
      <c r="AI58" s="125"/>
      <c r="AL58" s="124"/>
      <c r="AM58" s="125"/>
      <c r="AO58" s="124"/>
      <c r="AP58" s="124"/>
    </row>
    <row r="59" spans="1:44" s="116" customFormat="1">
      <c r="D59" s="117"/>
      <c r="E59" s="118"/>
      <c r="F59" s="118"/>
      <c r="G59" s="119"/>
      <c r="H59" s="124"/>
      <c r="I59" s="124"/>
      <c r="J59" s="126"/>
      <c r="K59" s="124"/>
      <c r="L59" s="124"/>
      <c r="M59" s="126"/>
      <c r="N59" s="124"/>
      <c r="O59" s="124"/>
      <c r="P59" s="200"/>
      <c r="Q59" s="124"/>
      <c r="R59" s="124"/>
      <c r="S59" s="118"/>
      <c r="T59" s="124"/>
      <c r="U59" s="124"/>
      <c r="V59" s="208"/>
      <c r="W59" s="124"/>
      <c r="X59" s="124"/>
      <c r="Y59" s="118"/>
      <c r="AI59" s="125"/>
      <c r="AL59" s="124"/>
      <c r="AM59" s="125"/>
      <c r="AO59" s="124"/>
      <c r="AP59" s="124"/>
    </row>
    <row r="60" spans="1:44" s="116" customFormat="1" ht="18.75">
      <c r="A60" s="144"/>
      <c r="B60" s="141"/>
      <c r="C60" s="141"/>
      <c r="D60" s="142"/>
      <c r="E60" s="143"/>
      <c r="F60" s="143"/>
      <c r="G60" s="119"/>
      <c r="H60" s="153"/>
      <c r="I60" s="153"/>
      <c r="J60" s="121"/>
      <c r="K60" s="153"/>
      <c r="L60" s="153"/>
      <c r="M60" s="121"/>
      <c r="N60" s="153"/>
      <c r="O60" s="153"/>
      <c r="P60" s="200"/>
      <c r="Q60" s="153"/>
      <c r="R60" s="153"/>
      <c r="S60" s="143"/>
      <c r="T60" s="154"/>
      <c r="U60" s="154"/>
      <c r="V60" s="212"/>
      <c r="W60" s="154"/>
      <c r="X60" s="154"/>
      <c r="Y60" s="217"/>
      <c r="Z60" s="155"/>
      <c r="AA60" s="155"/>
      <c r="AB60" s="155"/>
      <c r="AC60" s="155"/>
      <c r="AD60" s="155"/>
      <c r="AE60" s="155"/>
      <c r="AF60" s="155"/>
      <c r="AG60" s="155"/>
      <c r="AH60" s="155"/>
      <c r="AI60" s="156"/>
      <c r="AJ60" s="141"/>
      <c r="AK60" s="141"/>
      <c r="AL60" s="154"/>
      <c r="AM60" s="155"/>
      <c r="AN60" s="155"/>
      <c r="AO60" s="153"/>
      <c r="AP60" s="124"/>
    </row>
    <row r="61" spans="1:44" s="116" customFormat="1">
      <c r="A61" s="145"/>
      <c r="D61" s="117"/>
      <c r="E61" s="118"/>
      <c r="F61" s="118"/>
      <c r="G61" s="119"/>
      <c r="H61" s="124"/>
      <c r="I61" s="124"/>
      <c r="J61" s="126"/>
      <c r="K61" s="124"/>
      <c r="L61" s="124"/>
      <c r="M61" s="126"/>
      <c r="N61" s="124"/>
      <c r="O61" s="124"/>
      <c r="P61" s="200"/>
      <c r="Q61" s="124"/>
      <c r="R61" s="124"/>
      <c r="S61" s="118"/>
      <c r="T61" s="157"/>
      <c r="U61" s="157"/>
      <c r="V61" s="212"/>
      <c r="W61" s="157"/>
      <c r="X61" s="157"/>
      <c r="Y61" s="218"/>
      <c r="Z61" s="158"/>
      <c r="AA61" s="158"/>
      <c r="AB61" s="158"/>
      <c r="AC61" s="158"/>
      <c r="AD61" s="158"/>
      <c r="AE61" s="158"/>
      <c r="AF61" s="158"/>
      <c r="AG61" s="158"/>
      <c r="AH61" s="158"/>
      <c r="AI61" s="125"/>
      <c r="AL61" s="157"/>
      <c r="AM61" s="158"/>
      <c r="AN61" s="158"/>
      <c r="AO61" s="124"/>
      <c r="AP61" s="124"/>
    </row>
    <row r="62" spans="1:44" s="116" customFormat="1">
      <c r="A62" s="145"/>
      <c r="D62" s="117"/>
      <c r="E62" s="118"/>
      <c r="F62" s="118"/>
      <c r="G62" s="119"/>
      <c r="H62" s="124"/>
      <c r="I62" s="124"/>
      <c r="J62" s="126"/>
      <c r="K62" s="124"/>
      <c r="L62" s="124"/>
      <c r="M62" s="126"/>
      <c r="N62" s="124"/>
      <c r="O62" s="124"/>
      <c r="P62" s="200"/>
      <c r="Q62" s="124"/>
      <c r="R62" s="124"/>
      <c r="S62" s="118"/>
      <c r="T62" s="157"/>
      <c r="U62" s="157"/>
      <c r="V62" s="212"/>
      <c r="W62" s="157"/>
      <c r="X62" s="157"/>
      <c r="Y62" s="218"/>
      <c r="Z62" s="158"/>
      <c r="AA62" s="158"/>
      <c r="AB62" s="158"/>
      <c r="AC62" s="158"/>
      <c r="AD62" s="158"/>
      <c r="AE62" s="158"/>
      <c r="AF62" s="158"/>
      <c r="AG62" s="158"/>
      <c r="AH62" s="158"/>
      <c r="AI62" s="125"/>
      <c r="AL62" s="157"/>
      <c r="AM62" s="158"/>
      <c r="AN62" s="158"/>
      <c r="AO62" s="124"/>
      <c r="AP62" s="124"/>
    </row>
    <row r="63" spans="1:44" s="116" customFormat="1">
      <c r="A63" s="145"/>
      <c r="D63" s="117"/>
      <c r="E63" s="118"/>
      <c r="F63" s="118"/>
      <c r="G63" s="119"/>
      <c r="H63" s="124"/>
      <c r="I63" s="124"/>
      <c r="J63" s="126"/>
      <c r="K63" s="124"/>
      <c r="L63" s="124"/>
      <c r="M63" s="126"/>
      <c r="N63" s="124"/>
      <c r="O63" s="124"/>
      <c r="P63" s="200"/>
      <c r="Q63" s="124"/>
      <c r="R63" s="124"/>
      <c r="S63" s="118"/>
      <c r="T63" s="157"/>
      <c r="U63" s="157"/>
      <c r="V63" s="212"/>
      <c r="W63" s="157"/>
      <c r="X63" s="157"/>
      <c r="Y63" s="218"/>
      <c r="Z63" s="158"/>
      <c r="AA63" s="158"/>
      <c r="AB63" s="158"/>
      <c r="AC63" s="158"/>
      <c r="AD63" s="158"/>
      <c r="AE63" s="158"/>
      <c r="AF63" s="158"/>
      <c r="AG63" s="158"/>
      <c r="AH63" s="158"/>
      <c r="AI63" s="125"/>
      <c r="AL63" s="157"/>
      <c r="AM63" s="158"/>
      <c r="AN63" s="158"/>
      <c r="AO63" s="124"/>
      <c r="AP63" s="124"/>
    </row>
    <row r="64" spans="1:44" s="116" customFormat="1" ht="14.25" customHeight="1">
      <c r="A64" s="145"/>
      <c r="D64" s="117"/>
      <c r="E64" s="118"/>
      <c r="F64" s="118"/>
      <c r="G64" s="119"/>
      <c r="H64" s="124"/>
      <c r="I64" s="124"/>
      <c r="J64" s="126"/>
      <c r="K64" s="124"/>
      <c r="L64" s="124"/>
      <c r="M64" s="126"/>
      <c r="N64" s="124"/>
      <c r="O64" s="124"/>
      <c r="P64" s="200"/>
      <c r="Q64" s="124"/>
      <c r="R64" s="124"/>
      <c r="S64" s="118"/>
      <c r="T64" s="157"/>
      <c r="U64" s="157"/>
      <c r="V64" s="212"/>
      <c r="W64" s="157"/>
      <c r="X64" s="157"/>
      <c r="Y64" s="218"/>
      <c r="Z64" s="158"/>
      <c r="AA64" s="158"/>
      <c r="AB64" s="158"/>
      <c r="AC64" s="158"/>
      <c r="AD64" s="158"/>
      <c r="AE64" s="158"/>
      <c r="AF64" s="158"/>
      <c r="AG64" s="158"/>
      <c r="AH64" s="158"/>
      <c r="AI64" s="125"/>
      <c r="AL64" s="157"/>
      <c r="AM64" s="158"/>
      <c r="AN64" s="158"/>
      <c r="AO64" s="124"/>
      <c r="AP64" s="124"/>
    </row>
    <row r="65" spans="1:88" s="116" customFormat="1">
      <c r="A65" s="146"/>
      <c r="D65" s="117"/>
      <c r="E65" s="118"/>
      <c r="F65" s="118"/>
      <c r="G65" s="119"/>
      <c r="H65" s="124"/>
      <c r="I65" s="124"/>
      <c r="J65" s="126"/>
      <c r="K65" s="124"/>
      <c r="L65" s="124"/>
      <c r="M65" s="126"/>
      <c r="N65" s="124"/>
      <c r="O65" s="124"/>
      <c r="P65" s="200"/>
      <c r="Q65" s="124"/>
      <c r="R65" s="124"/>
      <c r="S65" s="118"/>
      <c r="T65" s="157"/>
      <c r="U65" s="157"/>
      <c r="V65" s="212"/>
      <c r="W65" s="157"/>
      <c r="X65" s="157"/>
      <c r="Y65" s="218"/>
      <c r="Z65" s="158"/>
      <c r="AA65" s="158"/>
      <c r="AB65" s="158"/>
      <c r="AC65" s="158"/>
      <c r="AD65" s="158"/>
      <c r="AE65" s="158"/>
      <c r="AF65" s="158"/>
      <c r="AG65" s="158"/>
      <c r="AH65" s="158"/>
      <c r="AI65" s="125"/>
      <c r="AL65" s="157"/>
      <c r="AM65" s="158"/>
      <c r="AN65" s="158"/>
      <c r="AO65" s="124"/>
      <c r="AP65" s="124"/>
    </row>
    <row r="66" spans="1:88" s="116" customFormat="1">
      <c r="A66" s="145"/>
      <c r="D66" s="117"/>
      <c r="E66" s="118"/>
      <c r="F66" s="118"/>
      <c r="G66" s="119"/>
      <c r="H66" s="124"/>
      <c r="I66" s="124"/>
      <c r="J66" s="126"/>
      <c r="K66" s="124"/>
      <c r="L66" s="124"/>
      <c r="M66" s="126"/>
      <c r="N66" s="124"/>
      <c r="O66" s="124"/>
      <c r="P66" s="200"/>
      <c r="Q66" s="124"/>
      <c r="R66" s="124"/>
      <c r="S66" s="118"/>
      <c r="T66" s="157"/>
      <c r="U66" s="157"/>
      <c r="V66" s="212"/>
      <c r="W66" s="157"/>
      <c r="X66" s="157"/>
      <c r="Y66" s="218"/>
      <c r="Z66" s="158"/>
      <c r="AA66" s="158"/>
      <c r="AB66" s="158"/>
      <c r="AC66" s="158"/>
      <c r="AD66" s="158"/>
      <c r="AE66" s="158"/>
      <c r="AF66" s="158"/>
      <c r="AG66" s="158"/>
      <c r="AH66" s="158"/>
      <c r="AI66" s="125"/>
      <c r="AL66" s="157"/>
      <c r="AM66" s="158"/>
      <c r="AN66" s="158"/>
      <c r="AO66" s="124"/>
      <c r="AP66" s="124"/>
    </row>
    <row r="67" spans="1:88" s="116" customFormat="1">
      <c r="A67" s="145"/>
      <c r="D67" s="117"/>
      <c r="E67" s="118"/>
      <c r="F67" s="118"/>
      <c r="G67" s="119"/>
      <c r="H67" s="124"/>
      <c r="I67" s="124"/>
      <c r="J67" s="126"/>
      <c r="K67" s="124"/>
      <c r="L67" s="124"/>
      <c r="M67" s="126"/>
      <c r="N67" s="124"/>
      <c r="O67" s="124"/>
      <c r="P67" s="200"/>
      <c r="Q67" s="124"/>
      <c r="R67" s="124"/>
      <c r="S67" s="118"/>
      <c r="T67" s="157"/>
      <c r="U67" s="157"/>
      <c r="V67" s="212"/>
      <c r="W67" s="157"/>
      <c r="X67" s="157"/>
      <c r="Y67" s="218"/>
      <c r="Z67" s="158"/>
      <c r="AA67" s="158"/>
      <c r="AB67" s="158"/>
      <c r="AC67" s="158"/>
      <c r="AD67" s="158"/>
      <c r="AE67" s="158"/>
      <c r="AF67" s="158"/>
      <c r="AG67" s="158"/>
      <c r="AH67" s="158"/>
      <c r="AI67" s="125"/>
      <c r="AL67" s="157"/>
      <c r="AM67" s="158"/>
      <c r="AN67" s="158"/>
      <c r="AO67" s="124"/>
      <c r="AP67" s="124"/>
    </row>
    <row r="68" spans="1:88" s="116" customFormat="1">
      <c r="A68" s="145"/>
      <c r="D68" s="117"/>
      <c r="E68" s="118"/>
      <c r="F68" s="118"/>
      <c r="G68" s="119"/>
      <c r="H68" s="124"/>
      <c r="I68" s="124"/>
      <c r="J68" s="126"/>
      <c r="K68" s="124"/>
      <c r="L68" s="124"/>
      <c r="M68" s="126"/>
      <c r="N68" s="124"/>
      <c r="O68" s="124"/>
      <c r="P68" s="200"/>
      <c r="Q68" s="124"/>
      <c r="R68" s="124"/>
      <c r="S68" s="118"/>
      <c r="T68" s="157"/>
      <c r="U68" s="157"/>
      <c r="V68" s="212"/>
      <c r="W68" s="157"/>
      <c r="X68" s="157"/>
      <c r="Y68" s="218"/>
      <c r="Z68" s="158"/>
      <c r="AA68" s="158"/>
      <c r="AB68" s="158"/>
      <c r="AC68" s="158"/>
      <c r="AD68" s="158"/>
      <c r="AE68" s="158"/>
      <c r="AF68" s="158"/>
      <c r="AG68" s="158"/>
      <c r="AH68" s="158"/>
      <c r="AI68" s="125"/>
      <c r="AL68" s="157"/>
      <c r="AM68" s="158"/>
      <c r="AN68" s="158"/>
      <c r="AO68" s="124"/>
      <c r="AP68" s="124"/>
    </row>
    <row r="69" spans="1:88" s="116" customFormat="1">
      <c r="A69" s="145"/>
      <c r="D69" s="117"/>
      <c r="E69" s="118"/>
      <c r="F69" s="118"/>
      <c r="G69" s="119"/>
      <c r="H69" s="124"/>
      <c r="I69" s="124"/>
      <c r="J69" s="126"/>
      <c r="K69" s="124"/>
      <c r="L69" s="124"/>
      <c r="M69" s="126"/>
      <c r="N69" s="124"/>
      <c r="O69" s="124"/>
      <c r="P69" s="200"/>
      <c r="Q69" s="124"/>
      <c r="R69" s="124"/>
      <c r="S69" s="118"/>
      <c r="T69" s="157"/>
      <c r="U69" s="157"/>
      <c r="V69" s="212"/>
      <c r="W69" s="157"/>
      <c r="X69" s="157"/>
      <c r="Y69" s="218"/>
      <c r="Z69" s="158"/>
      <c r="AA69" s="158"/>
      <c r="AB69" s="158"/>
      <c r="AC69" s="158"/>
      <c r="AD69" s="158"/>
      <c r="AE69" s="158"/>
      <c r="AF69" s="158"/>
      <c r="AG69" s="158"/>
      <c r="AH69" s="158"/>
      <c r="AI69" s="125"/>
      <c r="AL69" s="157"/>
      <c r="AM69" s="158"/>
      <c r="AN69" s="158"/>
      <c r="AO69" s="124"/>
      <c r="AP69" s="124"/>
    </row>
    <row r="70" spans="1:88" s="116" customFormat="1" ht="12.75" customHeight="1">
      <c r="A70" s="145"/>
      <c r="D70" s="117"/>
      <c r="E70" s="118"/>
      <c r="F70" s="118"/>
      <c r="G70" s="119"/>
      <c r="H70" s="124"/>
      <c r="I70" s="124"/>
      <c r="J70" s="126"/>
      <c r="K70" s="124"/>
      <c r="L70" s="124"/>
      <c r="M70" s="126"/>
      <c r="N70" s="124"/>
      <c r="O70" s="124"/>
      <c r="P70" s="200"/>
      <c r="Q70" s="124"/>
      <c r="R70" s="124"/>
      <c r="S70" s="118"/>
      <c r="T70" s="124"/>
      <c r="U70" s="124"/>
      <c r="V70" s="208"/>
      <c r="W70" s="124"/>
      <c r="X70" s="124"/>
      <c r="Y70" s="118"/>
      <c r="AI70" s="125"/>
      <c r="AL70" s="124"/>
      <c r="AM70" s="125"/>
      <c r="AO70" s="124"/>
      <c r="AP70" s="124"/>
    </row>
    <row r="71" spans="1:88" s="116" customFormat="1">
      <c r="A71" s="146"/>
      <c r="D71" s="117"/>
      <c r="E71" s="118"/>
      <c r="F71" s="118"/>
      <c r="G71" s="119"/>
      <c r="H71" s="124"/>
      <c r="I71" s="124"/>
      <c r="J71" s="126"/>
      <c r="K71" s="124"/>
      <c r="L71" s="124"/>
      <c r="M71" s="126"/>
      <c r="N71" s="124"/>
      <c r="O71" s="124"/>
      <c r="P71" s="200"/>
      <c r="Q71" s="124"/>
      <c r="R71" s="124"/>
      <c r="S71" s="118"/>
      <c r="T71" s="124"/>
      <c r="U71" s="124"/>
      <c r="V71" s="208"/>
      <c r="W71" s="124"/>
      <c r="X71" s="124"/>
      <c r="Y71" s="118"/>
      <c r="AI71" s="125"/>
      <c r="AL71" s="124"/>
      <c r="AM71" s="125"/>
      <c r="AO71" s="124"/>
      <c r="AP71" s="124"/>
    </row>
    <row r="72" spans="1:88" s="116" customFormat="1">
      <c r="A72" s="145"/>
      <c r="D72" s="117"/>
      <c r="E72" s="118"/>
      <c r="F72" s="118"/>
      <c r="G72" s="119"/>
      <c r="H72" s="124"/>
      <c r="I72" s="124"/>
      <c r="J72" s="126"/>
      <c r="K72" s="124"/>
      <c r="L72" s="124"/>
      <c r="M72" s="126"/>
      <c r="N72" s="124"/>
      <c r="O72" s="124"/>
      <c r="P72" s="200"/>
      <c r="Q72" s="124"/>
      <c r="R72" s="124"/>
      <c r="S72" s="118"/>
      <c r="T72" s="124"/>
      <c r="U72" s="124"/>
      <c r="V72" s="208"/>
      <c r="W72" s="124"/>
      <c r="X72" s="124"/>
      <c r="Y72" s="118"/>
      <c r="Z72" s="159"/>
      <c r="AA72" s="159"/>
      <c r="AB72" s="159"/>
      <c r="AC72" s="159"/>
      <c r="AD72" s="159"/>
      <c r="AE72" s="159"/>
      <c r="AF72" s="159"/>
      <c r="AG72" s="159"/>
      <c r="AH72" s="159"/>
      <c r="AI72" s="125"/>
      <c r="AL72" s="124"/>
      <c r="AM72" s="125"/>
      <c r="AN72" s="159"/>
      <c r="AO72" s="124"/>
      <c r="AP72" s="124"/>
    </row>
    <row r="73" spans="1:88" s="116" customFormat="1">
      <c r="A73" s="145"/>
      <c r="D73" s="117"/>
      <c r="E73" s="118"/>
      <c r="F73" s="118"/>
      <c r="G73" s="119"/>
      <c r="H73" s="124"/>
      <c r="I73" s="124"/>
      <c r="J73" s="126"/>
      <c r="K73" s="124"/>
      <c r="L73" s="124"/>
      <c r="M73" s="126"/>
      <c r="N73" s="124"/>
      <c r="O73" s="124"/>
      <c r="P73" s="200"/>
      <c r="Q73" s="124"/>
      <c r="R73" s="124"/>
      <c r="S73" s="118"/>
      <c r="T73" s="124"/>
      <c r="U73" s="124"/>
      <c r="V73" s="208"/>
      <c r="W73" s="124"/>
      <c r="X73" s="124"/>
      <c r="Y73" s="118"/>
      <c r="Z73" s="159"/>
      <c r="AA73" s="159"/>
      <c r="AB73" s="159"/>
      <c r="AC73" s="159"/>
      <c r="AD73" s="159"/>
      <c r="AE73" s="159"/>
      <c r="AF73" s="159"/>
      <c r="AG73" s="159"/>
      <c r="AH73" s="159"/>
      <c r="AI73" s="125"/>
      <c r="AL73" s="124"/>
      <c r="AM73" s="125"/>
      <c r="AN73" s="159"/>
      <c r="AO73" s="124"/>
      <c r="AP73" s="124"/>
    </row>
    <row r="74" spans="1:88" s="116" customFormat="1">
      <c r="A74" s="145"/>
      <c r="D74" s="117"/>
      <c r="E74" s="118"/>
      <c r="F74" s="118"/>
      <c r="G74" s="119"/>
      <c r="H74" s="124"/>
      <c r="I74" s="124"/>
      <c r="J74" s="126"/>
      <c r="K74" s="124"/>
      <c r="L74" s="124"/>
      <c r="M74" s="126"/>
      <c r="N74" s="124"/>
      <c r="O74" s="124"/>
      <c r="P74" s="200"/>
      <c r="Q74" s="124"/>
      <c r="R74" s="124"/>
      <c r="S74" s="118"/>
      <c r="T74" s="124"/>
      <c r="U74" s="124"/>
      <c r="V74" s="208"/>
      <c r="W74" s="124"/>
      <c r="X74" s="124"/>
      <c r="Y74" s="118"/>
      <c r="Z74" s="159"/>
      <c r="AA74" s="159"/>
      <c r="AB74" s="159"/>
      <c r="AC74" s="159"/>
      <c r="AD74" s="159"/>
      <c r="AE74" s="159"/>
      <c r="AF74" s="159"/>
      <c r="AG74" s="159"/>
      <c r="AH74" s="159"/>
      <c r="AI74" s="125"/>
      <c r="AL74" s="124"/>
      <c r="AM74" s="125"/>
      <c r="AN74" s="159"/>
      <c r="AO74" s="124"/>
      <c r="AP74" s="124"/>
    </row>
    <row r="75" spans="1:88" s="116" customFormat="1">
      <c r="A75" s="145"/>
      <c r="D75" s="117"/>
      <c r="E75" s="118"/>
      <c r="F75" s="118"/>
      <c r="G75" s="119"/>
      <c r="H75" s="124"/>
      <c r="I75" s="124"/>
      <c r="J75" s="126"/>
      <c r="K75" s="124"/>
      <c r="L75" s="124"/>
      <c r="M75" s="126"/>
      <c r="N75" s="124"/>
      <c r="O75" s="124"/>
      <c r="P75" s="200"/>
      <c r="Q75" s="124"/>
      <c r="R75" s="124"/>
      <c r="S75" s="118"/>
      <c r="T75" s="124"/>
      <c r="U75" s="124"/>
      <c r="V75" s="208"/>
      <c r="W75" s="124"/>
      <c r="X75" s="124"/>
      <c r="Y75" s="118"/>
      <c r="Z75" s="159"/>
      <c r="AA75" s="159"/>
      <c r="AB75" s="159"/>
      <c r="AC75" s="159"/>
      <c r="AD75" s="159"/>
      <c r="AE75" s="159"/>
      <c r="AF75" s="159"/>
      <c r="AG75" s="159"/>
      <c r="AH75" s="159"/>
      <c r="AI75" s="125"/>
      <c r="AL75" s="124"/>
      <c r="AM75" s="125"/>
      <c r="AN75" s="159"/>
      <c r="AO75" s="124"/>
      <c r="AP75" s="124"/>
    </row>
    <row r="76" spans="1:88" s="116" customFormat="1">
      <c r="A76" s="145"/>
      <c r="D76" s="117"/>
      <c r="E76" s="118"/>
      <c r="F76" s="118"/>
      <c r="G76" s="119"/>
      <c r="H76" s="124"/>
      <c r="I76" s="124"/>
      <c r="J76" s="126"/>
      <c r="K76" s="124"/>
      <c r="L76" s="124"/>
      <c r="M76" s="126"/>
      <c r="N76" s="124"/>
      <c r="O76" s="124"/>
      <c r="P76" s="200"/>
      <c r="Q76" s="124"/>
      <c r="R76" s="124"/>
      <c r="S76" s="118"/>
      <c r="T76" s="124"/>
      <c r="U76" s="124"/>
      <c r="V76" s="208"/>
      <c r="W76" s="124"/>
      <c r="X76" s="124"/>
      <c r="Y76" s="118"/>
      <c r="AI76" s="125"/>
      <c r="AL76" s="124"/>
      <c r="AM76" s="125"/>
      <c r="AO76" s="124"/>
      <c r="AP76" s="124"/>
    </row>
    <row r="77" spans="1:88" s="116" customFormat="1">
      <c r="D77" s="117"/>
      <c r="E77" s="118"/>
      <c r="F77" s="118"/>
      <c r="G77" s="119"/>
      <c r="H77" s="124"/>
      <c r="I77" s="124"/>
      <c r="J77" s="126"/>
      <c r="K77" s="124"/>
      <c r="L77" s="124"/>
      <c r="M77" s="126"/>
      <c r="N77" s="124"/>
      <c r="O77" s="124"/>
      <c r="P77" s="200"/>
      <c r="Q77" s="124"/>
      <c r="R77" s="124"/>
      <c r="S77" s="118"/>
      <c r="T77" s="124"/>
      <c r="U77" s="124"/>
      <c r="V77" s="208"/>
      <c r="W77" s="124"/>
      <c r="X77" s="124"/>
      <c r="Y77" s="118"/>
      <c r="AI77" s="125"/>
      <c r="AL77" s="124"/>
      <c r="AM77" s="125"/>
      <c r="AO77" s="124"/>
      <c r="AP77" s="124"/>
    </row>
    <row r="78" spans="1:88" s="116" customFormat="1">
      <c r="D78" s="117"/>
      <c r="E78" s="118"/>
      <c r="F78" s="118"/>
      <c r="G78" s="119"/>
      <c r="H78" s="124"/>
      <c r="I78" s="124"/>
      <c r="J78" s="126"/>
      <c r="K78" s="124"/>
      <c r="L78" s="124"/>
      <c r="M78" s="126"/>
      <c r="N78" s="124"/>
      <c r="O78" s="124"/>
      <c r="P78" s="200"/>
      <c r="Q78" s="124"/>
      <c r="R78" s="124"/>
      <c r="S78" s="118"/>
      <c r="T78" s="124"/>
      <c r="U78" s="124"/>
      <c r="V78" s="208"/>
      <c r="W78" s="124"/>
      <c r="X78" s="124"/>
      <c r="Y78" s="118"/>
      <c r="AI78" s="125"/>
      <c r="AL78" s="124"/>
      <c r="AM78" s="125"/>
      <c r="AO78" s="124"/>
      <c r="AP78" s="124"/>
    </row>
    <row r="79" spans="1:88" s="147" customFormat="1">
      <c r="A79" s="116"/>
      <c r="B79" s="116"/>
      <c r="C79" s="116"/>
      <c r="D79" s="117"/>
      <c r="E79" s="118"/>
      <c r="F79" s="118"/>
      <c r="G79" s="119"/>
      <c r="H79" s="124"/>
      <c r="I79" s="124"/>
      <c r="J79" s="126"/>
      <c r="K79" s="124"/>
      <c r="L79" s="124"/>
      <c r="M79" s="126"/>
      <c r="N79" s="124"/>
      <c r="O79" s="124"/>
      <c r="P79" s="200"/>
      <c r="Q79" s="124"/>
      <c r="R79" s="124"/>
      <c r="S79" s="118"/>
      <c r="T79" s="124"/>
      <c r="U79" s="124"/>
      <c r="V79" s="208"/>
      <c r="W79" s="124"/>
      <c r="X79" s="124"/>
      <c r="Y79" s="118"/>
      <c r="Z79" s="116"/>
      <c r="AA79" s="116"/>
      <c r="AB79" s="116"/>
      <c r="AC79" s="116"/>
      <c r="AD79" s="116"/>
      <c r="AE79" s="116"/>
      <c r="AF79" s="116"/>
      <c r="AG79" s="116"/>
      <c r="AH79" s="116"/>
      <c r="AI79" s="125"/>
      <c r="AJ79" s="116"/>
      <c r="AK79" s="116"/>
      <c r="AL79" s="124"/>
      <c r="AM79" s="125"/>
      <c r="AN79" s="116"/>
      <c r="AO79" s="124"/>
      <c r="AP79" s="124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</row>
    <row r="82" ht="49.5" customHeight="1"/>
  </sheetData>
  <mergeCells count="51">
    <mergeCell ref="AR32:AR36"/>
    <mergeCell ref="A27:C31"/>
    <mergeCell ref="A32:A36"/>
    <mergeCell ref="B32:B36"/>
    <mergeCell ref="AR12:AR16"/>
    <mergeCell ref="A17:C21"/>
    <mergeCell ref="A22:C26"/>
    <mergeCell ref="A3:AR3"/>
    <mergeCell ref="A4:AR4"/>
    <mergeCell ref="A5:AR5"/>
    <mergeCell ref="A7:AI7"/>
    <mergeCell ref="A8:A10"/>
    <mergeCell ref="B8:B10"/>
    <mergeCell ref="C8:C10"/>
    <mergeCell ref="D8:D10"/>
    <mergeCell ref="E8:G8"/>
    <mergeCell ref="H8:AQ8"/>
    <mergeCell ref="AO9:AQ9"/>
    <mergeCell ref="AR8:AR10"/>
    <mergeCell ref="E9:E10"/>
    <mergeCell ref="AL9:AN9"/>
    <mergeCell ref="F9:F10"/>
    <mergeCell ref="G9:G10"/>
    <mergeCell ref="T9:V9"/>
    <mergeCell ref="K9:M9"/>
    <mergeCell ref="N9:P9"/>
    <mergeCell ref="W9:Y9"/>
    <mergeCell ref="Q9:S9"/>
    <mergeCell ref="A57:K57"/>
    <mergeCell ref="A50:AO50"/>
    <mergeCell ref="A42:AR42"/>
    <mergeCell ref="A48:AR48"/>
    <mergeCell ref="AR43:AR47"/>
    <mergeCell ref="A55:B55"/>
    <mergeCell ref="A43:C47"/>
    <mergeCell ref="AL1:AR1"/>
    <mergeCell ref="A6:AR6"/>
    <mergeCell ref="A37:A41"/>
    <mergeCell ref="B37:B41"/>
    <mergeCell ref="C37:C41"/>
    <mergeCell ref="AR37:AR41"/>
    <mergeCell ref="AR17:AR21"/>
    <mergeCell ref="AR22:AR26"/>
    <mergeCell ref="AR27:AR31"/>
    <mergeCell ref="Z9:AB9"/>
    <mergeCell ref="AC9:AE9"/>
    <mergeCell ref="AF9:AH9"/>
    <mergeCell ref="AI9:AK9"/>
    <mergeCell ref="A12:C16"/>
    <mergeCell ref="C32:C36"/>
    <mergeCell ref="H9:J9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zoomScale="70" zoomScaleNormal="70" workbookViewId="0">
      <selection activeCell="N9" sqref="N9"/>
    </sheetView>
  </sheetViews>
  <sheetFormatPr defaultColWidth="9.140625" defaultRowHeight="15.75"/>
  <cols>
    <col min="1" max="1" width="4" style="106" customWidth="1"/>
    <col min="2" max="2" width="65.7109375" style="96" customWidth="1"/>
    <col min="3" max="3" width="16.42578125" style="96" customWidth="1"/>
    <col min="4" max="18" width="8.7109375" style="96" customWidth="1"/>
    <col min="19" max="19" width="19" style="96" customWidth="1"/>
    <col min="20" max="16384" width="9.140625" style="96"/>
  </cols>
  <sheetData>
    <row r="1" spans="1:46">
      <c r="M1" s="305"/>
      <c r="N1" s="305"/>
      <c r="O1" s="305"/>
      <c r="P1" s="305"/>
      <c r="Q1" s="305"/>
      <c r="R1" s="305"/>
    </row>
    <row r="2" spans="1:46" ht="15.95" customHeight="1">
      <c r="A2" s="306" t="s">
        <v>281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</row>
    <row r="3" spans="1:46" ht="15.9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5" spans="1:46" ht="12.75" customHeight="1">
      <c r="A5" s="310" t="s">
        <v>0</v>
      </c>
      <c r="B5" s="301" t="s">
        <v>272</v>
      </c>
      <c r="C5" s="301" t="s">
        <v>262</v>
      </c>
      <c r="D5" s="301" t="s">
        <v>294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 t="s">
        <v>288</v>
      </c>
    </row>
    <row r="6" spans="1:46" ht="87.6" customHeight="1">
      <c r="A6" s="310"/>
      <c r="B6" s="301"/>
      <c r="C6" s="301"/>
      <c r="D6" s="301"/>
      <c r="E6" s="301"/>
      <c r="F6" s="301"/>
      <c r="G6" s="303" t="s">
        <v>276</v>
      </c>
      <c r="H6" s="304"/>
      <c r="I6" s="304"/>
      <c r="J6" s="303" t="s">
        <v>277</v>
      </c>
      <c r="K6" s="304"/>
      <c r="L6" s="304"/>
      <c r="M6" s="303" t="s">
        <v>278</v>
      </c>
      <c r="N6" s="304"/>
      <c r="O6" s="304"/>
      <c r="P6" s="303" t="s">
        <v>279</v>
      </c>
      <c r="Q6" s="304"/>
      <c r="R6" s="304"/>
      <c r="S6" s="302"/>
    </row>
    <row r="7" spans="1:46" ht="20.100000000000001" customHeight="1">
      <c r="A7" s="114"/>
      <c r="B7" s="114"/>
      <c r="C7" s="114"/>
      <c r="D7" s="114" t="s">
        <v>20</v>
      </c>
      <c r="E7" s="114" t="s">
        <v>21</v>
      </c>
      <c r="F7" s="114" t="s">
        <v>19</v>
      </c>
      <c r="G7" s="114" t="s">
        <v>20</v>
      </c>
      <c r="H7" s="114" t="s">
        <v>21</v>
      </c>
      <c r="I7" s="114" t="s">
        <v>19</v>
      </c>
      <c r="J7" s="114" t="s">
        <v>20</v>
      </c>
      <c r="K7" s="114" t="s">
        <v>21</v>
      </c>
      <c r="L7" s="114" t="s">
        <v>19</v>
      </c>
      <c r="M7" s="114" t="s">
        <v>20</v>
      </c>
      <c r="N7" s="114" t="s">
        <v>21</v>
      </c>
      <c r="O7" s="114" t="s">
        <v>19</v>
      </c>
      <c r="P7" s="114" t="s">
        <v>20</v>
      </c>
      <c r="Q7" s="114" t="s">
        <v>21</v>
      </c>
      <c r="R7" s="114" t="s">
        <v>19</v>
      </c>
      <c r="S7" s="302"/>
    </row>
    <row r="8" spans="1:46" ht="66.75" customHeight="1">
      <c r="A8" s="186">
        <v>1</v>
      </c>
      <c r="B8" s="223" t="s">
        <v>295</v>
      </c>
      <c r="C8" s="113">
        <v>100</v>
      </c>
      <c r="D8" s="108">
        <v>100</v>
      </c>
      <c r="E8" s="108">
        <v>100</v>
      </c>
      <c r="F8" s="187">
        <f>SUM(E8/D8*100)</f>
        <v>100</v>
      </c>
      <c r="G8" s="108">
        <v>100</v>
      </c>
      <c r="H8" s="108">
        <v>100</v>
      </c>
      <c r="I8" s="108">
        <f>SUM(H8/G8*100)</f>
        <v>100</v>
      </c>
      <c r="J8" s="108">
        <v>100</v>
      </c>
      <c r="K8" s="108">
        <v>100</v>
      </c>
      <c r="L8" s="108">
        <v>0</v>
      </c>
      <c r="M8" s="108">
        <v>100</v>
      </c>
      <c r="N8" s="108">
        <v>100</v>
      </c>
      <c r="O8" s="108">
        <v>0</v>
      </c>
      <c r="P8" s="108">
        <v>100</v>
      </c>
      <c r="Q8" s="108"/>
      <c r="R8" s="108">
        <f>SUM(Q8/P8*100)</f>
        <v>0</v>
      </c>
      <c r="S8" s="107"/>
    </row>
    <row r="9" spans="1:46" s="98" customFormat="1">
      <c r="A9" s="109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</row>
    <row r="10" spans="1:46" s="98" customFormat="1" ht="49.5" customHeight="1">
      <c r="A10" s="311" t="s">
        <v>297</v>
      </c>
      <c r="B10" s="312"/>
      <c r="C10" s="312"/>
      <c r="D10" s="308"/>
      <c r="E10" s="308"/>
      <c r="F10" s="309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</row>
    <row r="11" spans="1:46" s="95" customFormat="1" ht="48" customHeight="1">
      <c r="A11" s="307" t="s">
        <v>296</v>
      </c>
      <c r="B11" s="307"/>
      <c r="C11" s="307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</row>
    <row r="12" spans="1:46" s="95" customFormat="1">
      <c r="A12" s="99" t="s">
        <v>298</v>
      </c>
      <c r="B12" s="100"/>
      <c r="C12" s="100"/>
      <c r="D12" s="101"/>
      <c r="E12" s="101"/>
      <c r="F12" s="101"/>
      <c r="G12" s="102"/>
      <c r="H12" s="102"/>
      <c r="I12" s="102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0"/>
      <c r="AL12" s="100"/>
      <c r="AM12" s="100"/>
      <c r="AN12" s="103"/>
      <c r="AO12" s="103"/>
      <c r="AP12" s="103"/>
    </row>
    <row r="13" spans="1:46">
      <c r="A13" s="104"/>
    </row>
  </sheetData>
  <mergeCells count="15">
    <mergeCell ref="S5:S7"/>
    <mergeCell ref="P6:R6"/>
    <mergeCell ref="M1:R1"/>
    <mergeCell ref="A2:R2"/>
    <mergeCell ref="A11:C11"/>
    <mergeCell ref="G6:I6"/>
    <mergeCell ref="J6:L6"/>
    <mergeCell ref="D10:F10"/>
    <mergeCell ref="A5:A6"/>
    <mergeCell ref="B5:B6"/>
    <mergeCell ref="C5:C6"/>
    <mergeCell ref="A10:C10"/>
    <mergeCell ref="G5:R5"/>
    <mergeCell ref="M6:O6"/>
    <mergeCell ref="D5:F6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2020-02-12T05:37:26Z</cp:lastPrinted>
  <dcterms:created xsi:type="dcterms:W3CDTF">2011-05-17T05:04:33Z</dcterms:created>
  <dcterms:modified xsi:type="dcterms:W3CDTF">2024-10-03T07:02:33Z</dcterms:modified>
</cp:coreProperties>
</file>